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 2014" sheetId="1" r:id="rId1"/>
  </sheets>
  <definedNames/>
  <calcPr fullCalcOnLoad="1"/>
</workbook>
</file>

<file path=xl/sharedStrings.xml><?xml version="1.0" encoding="utf-8"?>
<sst xmlns="http://schemas.openxmlformats.org/spreadsheetml/2006/main" count="153" uniqueCount="62">
  <si>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</si>
  <si>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</si>
  <si>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</si>
  <si>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</si>
  <si>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</si>
  <si>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</si>
  <si>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</si>
  <si>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</si>
  <si>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</si>
  <si>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</si>
  <si>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</si>
  <si>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</si>
  <si>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</si>
  <si>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</si>
  <si>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ИП Ходжаев Д.А., г. Югорск</t>
  </si>
  <si>
    <t>Наименование товара, тех.  Характеристики</t>
  </si>
  <si>
    <t>Модель, производитель</t>
  </si>
  <si>
    <t>ИТОГО с доставкой</t>
  </si>
  <si>
    <t>Номер поставщика, указанный в таблице</t>
  </si>
  <si>
    <t>ООО Ставропольсахар Ставропольский край</t>
  </si>
  <si>
    <t>Средняя цена, руб.</t>
  </si>
  <si>
    <t>Начальная  цена, руб.</t>
  </si>
  <si>
    <t xml:space="preserve">Кол-во ед. товара,кг.  </t>
  </si>
  <si>
    <t xml:space="preserve">Кол-во ед. товара, кг.  </t>
  </si>
  <si>
    <t xml:space="preserve">Кол-во ед. товара, кг. </t>
  </si>
  <si>
    <t>ЗАО Бийский крупяной комбинат г. Бийск</t>
  </si>
  <si>
    <t>ЗАО "Алтайская крупа" Алтайский край</t>
  </si>
  <si>
    <t>ОАО "Мелькомбинат", г. Баженов</t>
  </si>
  <si>
    <t>ОАО "Россельхозпродукт", г. Екатеринбург</t>
  </si>
  <si>
    <t>ЗАО ТД "Алтайская крупа"</t>
  </si>
  <si>
    <t>Марьяновский КХП, омская обл.</t>
  </si>
  <si>
    <t>ООО Павловский сахарный завод, Краснодарский край</t>
  </si>
  <si>
    <t>ОАО Челябинский КХП</t>
  </si>
  <si>
    <t>ОАО «Верненский КХ», г. Челябинск</t>
  </si>
  <si>
    <t xml:space="preserve"> ООО «Мелькомбинат « Баженовский», Свердловская обл.</t>
  </si>
  <si>
    <t>ООО Мелькомбинат Баженовский</t>
  </si>
  <si>
    <t>Способ размещения заказа:  запрос котировок</t>
  </si>
  <si>
    <t>ИП Соколова С.В.</t>
  </si>
  <si>
    <t>Крупа  рис шлифованный весовой, высший сорт, в мешках по 5 кг, ГОСТ 6293-90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</si>
  <si>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                          Крупа пшенная шлифованная, высший сорт, фасованная по 650-800гр.,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</si>
  <si>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Горох колотый шлифованный, первый сорт, фасованный по 650-800гр., ГОСТ 28674-90  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</si>
  <si>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            Крупа – манная, марки МТ, фасованная по 650-800гр., ГОСТ 7022-97 цвет бело-желтый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</si>
  <si>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ячменная перловая, фасованная по 650-800гр., ГОСТ 5784-60 освобожденная от цветковых пленок, отшлифованная; цвет белый с желтоватым, иногда зеленоватым оттенками;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  </r>
  </si>
  <si>
    <t>Мука пшеничная высшего сорта, весовая, в мешках по 5-10 кг, ГОСТ 52189-2003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</si>
  <si>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Сахар-песок рафинированный, из сахарной свеклы, весовой, в мешках по 10 кг, ГОСТ 21-94 вкус и запах: сладкий без постороннего привкуса и запаха, как в сухом сахаре, так и в его водном растворе, сыпучий, цвет белый,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</si>
  <si>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ячневая дробленая, фасованная по 650-800гр.,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  </r>
  </si>
  <si>
    <t>ООО «Сов-Оптторг-Продукт», г. Советский</t>
  </si>
  <si>
    <t xml:space="preserve"> </t>
  </si>
  <si>
    <t xml:space="preserve">         Крупа  гречневая ядрица весовая, первый сорт, в мешках по 25-50кг,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</si>
  <si>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– пшеничная шлифованная, высший сорт, фасованная по 650-800гр., ГОСТ 276-60 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</si>
  <si>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До 31.12.2014</t>
  </si>
  <si>
    <t>Директор   С.Н.Дюльдина            Подпись _________________</t>
  </si>
  <si>
    <r>
      <t>Дата составления сводной таблицы    16.12.2013</t>
    </r>
    <r>
      <rPr>
        <u val="single"/>
        <sz val="11"/>
        <color indexed="8"/>
        <rFont val="Times New Roman"/>
        <family val="1"/>
      </rPr>
      <t xml:space="preserve"> года</t>
    </r>
  </si>
  <si>
    <t>Макаронные изделия высшего сорта из твердых сортов пшеницы (группа А), обогащенные витаминами и минеральными  веществами,  фасованные в прозрачные полиэтиленовые мешки по 5-10 кг, ГОСТ Р 51865-2002 без зараженности, загрязнений и примесей, фасовка без повреждений, маркированная</t>
  </si>
  <si>
    <t>Кукурузная крупа, шлифованная, цвет желтый, запах свойственный данному виду, без затхлого, плесневого и других запахов, вкус свойственный данному виду без кислого , горького и других посторонних привкусов, без зараженности, загрзнений и примесей. Фасовка не менее 600 гр., упаковка маркированная без повреждений. ГОСТ6002-69</t>
  </si>
  <si>
    <t xml:space="preserve">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</si>
  <si>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Продукты питания: круп,макаронныых изделиий, муки и сахара</t>
  </si>
  <si>
    <t>Телефон 8 (34675) 6-00-90, прайс-лист по состоянию на 18.11.2013г.</t>
  </si>
  <si>
    <t>Телефон 8 (34675) 4-00-50, прайс-лист по состоянию на 18.11.2013г.</t>
  </si>
  <si>
    <t>Телефон 8 (34675)7-60-23, прайс-лист по состоянию на 01.11.2013г.</t>
  </si>
  <si>
    <t xml:space="preserve">                          Хлопья овсяные – геркулес, фасованная по 400-600гр., ГОСТ 21149-93 высший сорт, запах свойственный данному виду, без посторонних запахов,не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</si>
  <si>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r>
      <t xml:space="preserve">Примечание: начальная (максимальная) цена для проведения запроса котировок принимается в размере - </t>
    </r>
    <r>
      <rPr>
        <b/>
        <sz val="11"/>
        <rFont val="Times New Roman"/>
        <family val="1"/>
      </rPr>
      <t>186 268,10 рублей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</si>
</sst>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000"/>
    <numFmt numFmtId="170" formatCode="0.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5" fillId="0" borderId="15" xfId="0" applyNumberFormat="1" applyFont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top" wrapText="1"/>
    </xf>
    <xf numFmtId="0" fontId="3" fillId="0" borderId="34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2" fillId="0" borderId="36" xfId="0" applyFont="1" applyBorder="1" applyAlignment="1">
      <alignment horizontal="justify" wrapText="1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37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37" xfId="0" applyFont="1" applyBorder="1" applyAlignment="1">
      <alignment horizontal="left" vertical="top" wrapText="1"/>
    </xf>
    <xf numFmtId="0" fontId="0" fillId="0" borderId="4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37" xfId="0" applyFont="1" applyBorder="1" applyAlignment="1">
      <alignment horizontal="justify" vertical="top" wrapText="1"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8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2" fillId="0" borderId="28" xfId="0" applyFont="1" applyBorder="1" applyAlignment="1">
      <alignment horizontal="justify" wrapText="1"/>
    </xf>
    <xf numFmtId="0" fontId="2" fillId="0" borderId="39" xfId="0" applyFont="1" applyBorder="1" applyAlignment="1">
      <alignment horizont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/>
    </xf>
    <xf numFmtId="0" fontId="3" fillId="0" borderId="46" xfId="0" applyFont="1" applyBorder="1" applyAlignment="1">
      <alignment horizontal="justify" vertical="top" wrapText="1"/>
    </xf>
    <xf numFmtId="0" fontId="1" fillId="0" borderId="21" xfId="0" applyFont="1" applyBorder="1" applyAlignment="1">
      <alignment/>
    </xf>
    <xf numFmtId="44" fontId="6" fillId="0" borderId="28" xfId="43" applyFont="1" applyBorder="1" applyAlignment="1">
      <alignment horizontal="center" vertical="center" wrapText="1"/>
    </xf>
    <xf numFmtId="44" fontId="7" fillId="0" borderId="19" xfId="43" applyFont="1" applyBorder="1" applyAlignment="1">
      <alignment/>
    </xf>
    <xf numFmtId="44" fontId="7" fillId="0" borderId="29" xfId="43" applyFont="1" applyBorder="1" applyAlignment="1">
      <alignment/>
    </xf>
    <xf numFmtId="44" fontId="7" fillId="0" borderId="12" xfId="43" applyFont="1" applyBorder="1" applyAlignment="1">
      <alignment/>
    </xf>
    <xf numFmtId="14" fontId="4" fillId="0" borderId="28" xfId="0" applyNumberFormat="1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/>
    </xf>
    <xf numFmtId="14" fontId="16" fillId="0" borderId="29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14" fontId="4" fillId="0" borderId="30" xfId="0" applyNumberFormat="1" applyFont="1" applyBorder="1" applyAlignment="1">
      <alignment horizontal="center" vertical="center" wrapText="1"/>
    </xf>
    <xf numFmtId="14" fontId="16" fillId="0" borderId="42" xfId="0" applyNumberFormat="1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30" xfId="0" applyFont="1" applyBorder="1" applyAlignment="1">
      <alignment horizontal="center" vertical="center" wrapText="1"/>
    </xf>
    <xf numFmtId="0" fontId="10" fillId="0" borderId="42" xfId="0" applyFont="1" applyBorder="1" applyAlignment="1">
      <alignment/>
    </xf>
    <xf numFmtId="4" fontId="5" fillId="0" borderId="43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/>
    </xf>
    <xf numFmtId="0" fontId="3" fillId="0" borderId="46" xfId="0" applyFont="1" applyBorder="1" applyAlignment="1">
      <alignment horizontal="left" vertical="top" wrapText="1"/>
    </xf>
    <xf numFmtId="0" fontId="10" fillId="0" borderId="42" xfId="0" applyFont="1" applyBorder="1" applyAlignment="1">
      <alignment/>
    </xf>
    <xf numFmtId="0" fontId="9" fillId="0" borderId="47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2" fillId="0" borderId="47" xfId="0" applyFont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9" xfId="0" applyFont="1" applyBorder="1" applyAlignment="1">
      <alignment/>
    </xf>
    <xf numFmtId="0" fontId="9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top" wrapText="1"/>
    </xf>
    <xf numFmtId="0" fontId="9" fillId="0" borderId="4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top" wrapText="1"/>
    </xf>
    <xf numFmtId="0" fontId="1" fillId="0" borderId="34" xfId="0" applyFont="1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justify" vertical="top" wrapText="1"/>
    </xf>
    <xf numFmtId="0" fontId="9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11" xfId="0" applyFont="1" applyBorder="1" applyAlignment="1">
      <alignment/>
    </xf>
    <xf numFmtId="0" fontId="14" fillId="0" borderId="19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4" fillId="0" borderId="45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15" fillId="0" borderId="42" xfId="0" applyFont="1" applyBorder="1" applyAlignment="1">
      <alignment/>
    </xf>
    <xf numFmtId="4" fontId="14" fillId="0" borderId="44" xfId="0" applyNumberFormat="1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14" fillId="0" borderId="42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42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5" fillId="0" borderId="49" xfId="0" applyFont="1" applyBorder="1" applyAlignment="1">
      <alignment/>
    </xf>
    <xf numFmtId="0" fontId="15" fillId="0" borderId="16" xfId="0" applyFont="1" applyBorder="1" applyAlignment="1">
      <alignment/>
    </xf>
    <xf numFmtId="0" fontId="3" fillId="0" borderId="53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2" fillId="0" borderId="3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justify" vertical="top" wrapText="1"/>
    </xf>
    <xf numFmtId="0" fontId="1" fillId="0" borderId="52" xfId="0" applyFont="1" applyBorder="1" applyAlignment="1">
      <alignment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4" fontId="5" fillId="33" borderId="53" xfId="0" applyNumberFormat="1" applyFont="1" applyFill="1" applyBorder="1" applyAlignment="1">
      <alignment horizontal="center" vertical="center" wrapText="1"/>
    </xf>
    <xf numFmtId="4" fontId="5" fillId="33" borderId="54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" fillId="0" borderId="65" xfId="0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0" fontId="5" fillId="0" borderId="65" xfId="0" applyFont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5" fillId="0" borderId="66" xfId="0" applyFont="1" applyBorder="1" applyAlignment="1">
      <alignment horizontal="center" vertical="center" wrapText="1"/>
    </xf>
    <xf numFmtId="0" fontId="15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top" wrapText="1"/>
    </xf>
    <xf numFmtId="0" fontId="1" fillId="0" borderId="20" xfId="0" applyFont="1" applyBorder="1" applyAlignment="1">
      <alignment/>
    </xf>
    <xf numFmtId="0" fontId="9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70" xfId="0" applyBorder="1" applyAlignment="1">
      <alignment/>
    </xf>
    <xf numFmtId="0" fontId="0" fillId="0" borderId="69" xfId="0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14" fillId="0" borderId="40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26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right" vertical="center"/>
    </xf>
    <xf numFmtId="0" fontId="3" fillId="0" borderId="49" xfId="0" applyFont="1" applyBorder="1" applyAlignment="1">
      <alignment/>
    </xf>
    <xf numFmtId="0" fontId="2" fillId="0" borderId="46" xfId="0" applyFont="1" applyBorder="1" applyAlignment="1">
      <alignment horizontal="justify" vertical="top" wrapText="1"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35" xfId="0" applyBorder="1" applyAlignment="1">
      <alignment/>
    </xf>
    <xf numFmtId="4" fontId="5" fillId="33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view="pageBreakPreview" zoomScale="96" zoomScaleSheetLayoutView="96" zoomScalePageLayoutView="0" workbookViewId="0" topLeftCell="G82">
      <selection activeCell="N118" sqref="N118"/>
    </sheetView>
  </sheetViews>
  <sheetFormatPr defaultColWidth="9.140625" defaultRowHeight="15"/>
  <cols>
    <col min="1" max="1" width="26.7109375" style="44" customWidth="1"/>
    <col min="2" max="2" width="11.57421875" style="44" customWidth="1"/>
    <col min="3" max="3" width="8.7109375" style="44" hidden="1" customWidth="1"/>
    <col min="4" max="4" width="9.140625" style="44" hidden="1" customWidth="1"/>
    <col min="5" max="5" width="9.8515625" style="44" customWidth="1"/>
    <col min="6" max="6" width="9.7109375" style="44" bestFit="1" customWidth="1"/>
    <col min="7" max="7" width="15.00390625" style="44" customWidth="1"/>
    <col min="8" max="8" width="11.7109375" style="44" customWidth="1"/>
    <col min="9" max="9" width="10.00390625" style="44" customWidth="1"/>
    <col min="10" max="10" width="9.140625" style="44" hidden="1" customWidth="1"/>
    <col min="11" max="11" width="9.8515625" style="44" customWidth="1"/>
    <col min="12" max="12" width="9.140625" style="44" hidden="1" customWidth="1"/>
    <col min="13" max="13" width="15.57421875" style="44" customWidth="1"/>
    <col min="14" max="14" width="10.28125" style="44" customWidth="1"/>
    <col min="15" max="15" width="9.140625" style="44" hidden="1" customWidth="1"/>
    <col min="16" max="16" width="8.00390625" style="44" customWidth="1"/>
    <col min="17" max="17" width="7.421875" style="44" customWidth="1"/>
    <col min="18" max="18" width="0.42578125" style="44" customWidth="1"/>
    <col min="19" max="19" width="16.421875" style="44" customWidth="1"/>
    <col min="20" max="20" width="27.8515625" style="44" customWidth="1"/>
    <col min="21" max="16384" width="9.140625" style="44" customWidth="1"/>
  </cols>
  <sheetData>
    <row r="1" spans="1:20" ht="15">
      <c r="A1" s="269" t="s">
        <v>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</row>
    <row r="2" spans="1:20" ht="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1:20" ht="15.75" thickBot="1">
      <c r="A3" s="271" t="s">
        <v>56</v>
      </c>
      <c r="B3" s="271"/>
      <c r="C3" s="271"/>
      <c r="D3" s="271"/>
      <c r="E3" s="271"/>
      <c r="F3" s="271"/>
      <c r="G3" s="271"/>
      <c r="H3" s="21"/>
      <c r="I3" s="272" t="s">
        <v>36</v>
      </c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</row>
    <row r="4" spans="1:20" ht="15.75" thickTop="1">
      <c r="A4" s="274" t="s">
        <v>0</v>
      </c>
      <c r="B4" s="96" t="s">
        <v>1</v>
      </c>
      <c r="C4" s="106"/>
      <c r="D4" s="106"/>
      <c r="E4" s="106"/>
      <c r="F4" s="107"/>
      <c r="G4" s="196" t="s">
        <v>20</v>
      </c>
      <c r="H4" s="96" t="s">
        <v>1</v>
      </c>
      <c r="I4" s="106"/>
      <c r="J4" s="106"/>
      <c r="K4" s="107"/>
      <c r="L4" s="96" t="s">
        <v>20</v>
      </c>
      <c r="M4" s="107"/>
      <c r="N4" s="96" t="s">
        <v>1</v>
      </c>
      <c r="O4" s="106"/>
      <c r="P4" s="106"/>
      <c r="Q4" s="107"/>
      <c r="R4" s="96" t="s">
        <v>20</v>
      </c>
      <c r="S4" s="255"/>
      <c r="T4" s="94" t="s">
        <v>21</v>
      </c>
    </row>
    <row r="5" spans="1:20" ht="15.75" thickBot="1">
      <c r="A5" s="275"/>
      <c r="B5" s="84"/>
      <c r="C5" s="85"/>
      <c r="D5" s="85"/>
      <c r="E5" s="85"/>
      <c r="F5" s="86"/>
      <c r="G5" s="277"/>
      <c r="H5" s="84"/>
      <c r="I5" s="85"/>
      <c r="J5" s="85"/>
      <c r="K5" s="86"/>
      <c r="L5" s="87"/>
      <c r="M5" s="279"/>
      <c r="N5" s="84"/>
      <c r="O5" s="85"/>
      <c r="P5" s="85"/>
      <c r="Q5" s="86"/>
      <c r="R5" s="256"/>
      <c r="S5" s="257"/>
      <c r="T5" s="260"/>
    </row>
    <row r="6" spans="1:20" ht="16.5" thickBot="1">
      <c r="A6" s="276"/>
      <c r="B6" s="6">
        <v>1</v>
      </c>
      <c r="C6" s="5"/>
      <c r="D6" s="1">
        <v>2</v>
      </c>
      <c r="E6" s="7">
        <v>2</v>
      </c>
      <c r="F6" s="2">
        <v>3</v>
      </c>
      <c r="G6" s="278"/>
      <c r="H6" s="2">
        <v>1</v>
      </c>
      <c r="I6" s="6">
        <v>2</v>
      </c>
      <c r="J6" s="5"/>
      <c r="K6" s="2">
        <v>3</v>
      </c>
      <c r="L6" s="84"/>
      <c r="M6" s="86"/>
      <c r="N6" s="6">
        <v>1</v>
      </c>
      <c r="O6" s="5"/>
      <c r="P6" s="2">
        <v>2</v>
      </c>
      <c r="Q6" s="2">
        <v>3</v>
      </c>
      <c r="R6" s="258"/>
      <c r="S6" s="259"/>
      <c r="T6" s="261"/>
    </row>
    <row r="7" spans="1:20" ht="15">
      <c r="A7" s="237" t="s">
        <v>15</v>
      </c>
      <c r="B7" s="262" t="s">
        <v>48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4"/>
      <c r="T7" s="239"/>
    </row>
    <row r="8" spans="1:20" ht="57" customHeight="1" thickBot="1">
      <c r="A8" s="238"/>
      <c r="B8" s="265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7"/>
      <c r="T8" s="240"/>
    </row>
    <row r="9" spans="1:20" ht="16.5" thickBot="1">
      <c r="A9" s="17" t="s">
        <v>22</v>
      </c>
      <c r="B9" s="244">
        <v>100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45"/>
      <c r="T9" s="8"/>
    </row>
    <row r="10" spans="1:20" ht="15.75" customHeight="1" thickTop="1">
      <c r="A10" s="237" t="s">
        <v>16</v>
      </c>
      <c r="B10" s="124" t="s">
        <v>25</v>
      </c>
      <c r="C10" s="147"/>
      <c r="D10" s="147"/>
      <c r="E10" s="147"/>
      <c r="F10" s="147"/>
      <c r="G10" s="125"/>
      <c r="H10" s="124" t="s">
        <v>25</v>
      </c>
      <c r="I10" s="147"/>
      <c r="J10" s="147"/>
      <c r="K10" s="147"/>
      <c r="L10" s="147"/>
      <c r="M10" s="125"/>
      <c r="N10" s="177" t="s">
        <v>26</v>
      </c>
      <c r="O10" s="178"/>
      <c r="P10" s="178"/>
      <c r="Q10" s="178"/>
      <c r="R10" s="178"/>
      <c r="S10" s="179"/>
      <c r="T10" s="239"/>
    </row>
    <row r="11" spans="1:20" ht="15.75" thickBot="1">
      <c r="A11" s="238"/>
      <c r="B11" s="126"/>
      <c r="C11" s="148"/>
      <c r="D11" s="148"/>
      <c r="E11" s="148"/>
      <c r="F11" s="148"/>
      <c r="G11" s="127"/>
      <c r="H11" s="126"/>
      <c r="I11" s="148"/>
      <c r="J11" s="148"/>
      <c r="K11" s="148"/>
      <c r="L11" s="148"/>
      <c r="M11" s="127"/>
      <c r="N11" s="180"/>
      <c r="O11" s="181"/>
      <c r="P11" s="181"/>
      <c r="Q11" s="181"/>
      <c r="R11" s="181"/>
      <c r="S11" s="182"/>
      <c r="T11" s="240"/>
    </row>
    <row r="12" spans="1:20" ht="16.5" thickBot="1">
      <c r="A12" s="17" t="s">
        <v>2</v>
      </c>
      <c r="B12" s="6">
        <v>60</v>
      </c>
      <c r="C12" s="31"/>
      <c r="D12" s="25"/>
      <c r="E12" s="2"/>
      <c r="F12" s="2"/>
      <c r="G12" s="3">
        <f>B12</f>
        <v>60</v>
      </c>
      <c r="H12" s="2">
        <v>70</v>
      </c>
      <c r="I12" s="2"/>
      <c r="J12" s="1"/>
      <c r="K12" s="33"/>
      <c r="L12" s="25"/>
      <c r="M12" s="3">
        <f>H12</f>
        <v>70</v>
      </c>
      <c r="N12" s="2">
        <v>40</v>
      </c>
      <c r="O12" s="241"/>
      <c r="P12" s="243"/>
      <c r="Q12" s="241"/>
      <c r="R12" s="243"/>
      <c r="S12" s="3">
        <v>40</v>
      </c>
      <c r="T12" s="50">
        <f>(G12+M12+S12)/3</f>
        <v>56.666666666666664</v>
      </c>
    </row>
    <row r="13" spans="1:20" ht="16.5" thickBot="1">
      <c r="A13" s="18" t="s">
        <v>3</v>
      </c>
      <c r="B13" s="42">
        <f>B12*B9</f>
        <v>6000</v>
      </c>
      <c r="C13" s="32"/>
      <c r="D13" s="27"/>
      <c r="E13" s="4"/>
      <c r="F13" s="4"/>
      <c r="G13" s="24">
        <f>G12*B9</f>
        <v>6000</v>
      </c>
      <c r="H13" s="26">
        <f>B9*H12</f>
        <v>7000</v>
      </c>
      <c r="I13" s="34"/>
      <c r="J13" s="27"/>
      <c r="K13" s="6"/>
      <c r="L13" s="4"/>
      <c r="M13" s="24">
        <f>B9*M12</f>
        <v>7000</v>
      </c>
      <c r="N13" s="4">
        <f>N12*B9</f>
        <v>4000</v>
      </c>
      <c r="O13" s="229"/>
      <c r="P13" s="230"/>
      <c r="Q13" s="229"/>
      <c r="R13" s="230"/>
      <c r="S13" s="24">
        <f>S12*B9</f>
        <v>4000</v>
      </c>
      <c r="T13" s="49">
        <v>5667</v>
      </c>
    </row>
    <row r="14" spans="1:20" ht="15.75" thickTop="1">
      <c r="A14" s="237" t="s">
        <v>15</v>
      </c>
      <c r="B14" s="248" t="s">
        <v>38</v>
      </c>
      <c r="C14" s="249"/>
      <c r="D14" s="249"/>
      <c r="E14" s="249"/>
      <c r="F14" s="249"/>
      <c r="G14" s="249"/>
      <c r="H14" s="249"/>
      <c r="I14" s="249"/>
      <c r="J14" s="249"/>
      <c r="K14" s="250"/>
      <c r="L14" s="249"/>
      <c r="M14" s="249"/>
      <c r="N14" s="249"/>
      <c r="O14" s="249"/>
      <c r="P14" s="249"/>
      <c r="Q14" s="249"/>
      <c r="R14" s="249"/>
      <c r="S14" s="251"/>
      <c r="T14" s="239" t="s">
        <v>47</v>
      </c>
    </row>
    <row r="15" spans="1:20" ht="52.5" customHeight="1" thickBot="1">
      <c r="A15" s="238"/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4"/>
      <c r="T15" s="240"/>
    </row>
    <row r="16" spans="1:20" ht="16.5" thickBot="1">
      <c r="A16" s="17" t="s">
        <v>23</v>
      </c>
      <c r="B16" s="244">
        <v>400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7"/>
      <c r="T16" s="8"/>
    </row>
    <row r="17" spans="1:20" ht="14.25" customHeight="1">
      <c r="A17" s="237" t="s">
        <v>16</v>
      </c>
      <c r="B17" s="177" t="s">
        <v>26</v>
      </c>
      <c r="C17" s="178"/>
      <c r="D17" s="178"/>
      <c r="E17" s="178"/>
      <c r="F17" s="178"/>
      <c r="G17" s="179"/>
      <c r="H17" s="177" t="s">
        <v>26</v>
      </c>
      <c r="I17" s="178"/>
      <c r="J17" s="178"/>
      <c r="K17" s="178"/>
      <c r="L17" s="178"/>
      <c r="M17" s="179"/>
      <c r="N17" s="177" t="s">
        <v>27</v>
      </c>
      <c r="O17" s="178"/>
      <c r="P17" s="178"/>
      <c r="Q17" s="178"/>
      <c r="R17" s="178"/>
      <c r="S17" s="179"/>
      <c r="T17" s="239"/>
    </row>
    <row r="18" spans="1:20" ht="15.75" thickBot="1">
      <c r="A18" s="238"/>
      <c r="B18" s="180"/>
      <c r="C18" s="181"/>
      <c r="D18" s="181"/>
      <c r="E18" s="181"/>
      <c r="F18" s="181"/>
      <c r="G18" s="182"/>
      <c r="H18" s="180"/>
      <c r="I18" s="181"/>
      <c r="J18" s="181"/>
      <c r="K18" s="181"/>
      <c r="L18" s="181"/>
      <c r="M18" s="182"/>
      <c r="N18" s="180"/>
      <c r="O18" s="181"/>
      <c r="P18" s="181"/>
      <c r="Q18" s="181"/>
      <c r="R18" s="181"/>
      <c r="S18" s="182"/>
      <c r="T18" s="240"/>
    </row>
    <row r="19" spans="1:20" ht="16.5" thickBot="1">
      <c r="A19" s="17" t="s">
        <v>4</v>
      </c>
      <c r="B19" s="6">
        <v>50</v>
      </c>
      <c r="C19" s="25"/>
      <c r="D19" s="241"/>
      <c r="E19" s="242"/>
      <c r="F19" s="2"/>
      <c r="G19" s="3">
        <f>B19</f>
        <v>50</v>
      </c>
      <c r="H19" s="2">
        <v>60</v>
      </c>
      <c r="I19" s="2"/>
      <c r="J19" s="241"/>
      <c r="K19" s="243"/>
      <c r="L19" s="244">
        <f>H19</f>
        <v>60</v>
      </c>
      <c r="M19" s="245"/>
      <c r="N19" s="2">
        <v>35</v>
      </c>
      <c r="O19" s="241"/>
      <c r="P19" s="243"/>
      <c r="Q19" s="241"/>
      <c r="R19" s="243"/>
      <c r="S19" s="3">
        <f>N19</f>
        <v>35</v>
      </c>
      <c r="T19" s="47">
        <f>(G19+L19+S19)/3</f>
        <v>48.333333333333336</v>
      </c>
    </row>
    <row r="20" spans="1:20" ht="16.5" thickBot="1">
      <c r="A20" s="18" t="s">
        <v>3</v>
      </c>
      <c r="B20" s="26">
        <f>B19*B16</f>
        <v>20000</v>
      </c>
      <c r="C20" s="27"/>
      <c r="D20" s="229"/>
      <c r="E20" s="230"/>
      <c r="F20" s="4"/>
      <c r="G20" s="24">
        <f>G19*B16</f>
        <v>20000</v>
      </c>
      <c r="H20" s="4">
        <f>H19*B16</f>
        <v>24000</v>
      </c>
      <c r="I20" s="4"/>
      <c r="J20" s="229"/>
      <c r="K20" s="230"/>
      <c r="L20" s="231">
        <f>L19*B16</f>
        <v>24000</v>
      </c>
      <c r="M20" s="232"/>
      <c r="N20" s="4">
        <f>B16*N19</f>
        <v>14000</v>
      </c>
      <c r="O20" s="229"/>
      <c r="P20" s="230"/>
      <c r="Q20" s="229"/>
      <c r="R20" s="230"/>
      <c r="S20" s="24">
        <f>S19*B16</f>
        <v>14000</v>
      </c>
      <c r="T20" s="48">
        <v>19332</v>
      </c>
    </row>
    <row r="21" spans="1:20" ht="0.75" customHeight="1" thickTop="1">
      <c r="A21" s="132" t="s">
        <v>15</v>
      </c>
      <c r="B21" s="124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233"/>
    </row>
    <row r="22" spans="1:20" ht="78.75" customHeight="1" thickBot="1">
      <c r="A22" s="113"/>
      <c r="B22" s="234" t="s">
        <v>39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6"/>
    </row>
    <row r="23" spans="1:20" ht="17.25" thickBot="1" thickTop="1">
      <c r="A23" s="19" t="s">
        <v>23</v>
      </c>
      <c r="B23" s="138">
        <v>100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6"/>
    </row>
    <row r="24" spans="1:20" ht="15.75" customHeight="1" thickTop="1">
      <c r="A24" s="112" t="s">
        <v>16</v>
      </c>
      <c r="B24" s="177" t="s">
        <v>26</v>
      </c>
      <c r="C24" s="178"/>
      <c r="D24" s="178"/>
      <c r="E24" s="178"/>
      <c r="F24" s="178"/>
      <c r="G24" s="179"/>
      <c r="H24" s="177" t="s">
        <v>26</v>
      </c>
      <c r="I24" s="178"/>
      <c r="J24" s="178"/>
      <c r="K24" s="178"/>
      <c r="L24" s="178"/>
      <c r="M24" s="179"/>
      <c r="N24" s="177" t="s">
        <v>27</v>
      </c>
      <c r="O24" s="178"/>
      <c r="P24" s="178"/>
      <c r="Q24" s="178"/>
      <c r="R24" s="178"/>
      <c r="S24" s="179"/>
      <c r="T24" s="149"/>
    </row>
    <row r="25" spans="1:20" ht="15.75" thickBot="1">
      <c r="A25" s="113"/>
      <c r="B25" s="180"/>
      <c r="C25" s="181"/>
      <c r="D25" s="181"/>
      <c r="E25" s="181"/>
      <c r="F25" s="181"/>
      <c r="G25" s="182"/>
      <c r="H25" s="180"/>
      <c r="I25" s="181"/>
      <c r="J25" s="181"/>
      <c r="K25" s="181"/>
      <c r="L25" s="181"/>
      <c r="M25" s="182"/>
      <c r="N25" s="180"/>
      <c r="O25" s="181"/>
      <c r="P25" s="181"/>
      <c r="Q25" s="181"/>
      <c r="R25" s="181"/>
      <c r="S25" s="182"/>
      <c r="T25" s="150"/>
    </row>
    <row r="26" spans="1:20" ht="17.25" thickBot="1" thickTop="1">
      <c r="A26" s="19" t="s">
        <v>4</v>
      </c>
      <c r="B26" s="22">
        <v>40</v>
      </c>
      <c r="C26" s="23"/>
      <c r="D26" s="136"/>
      <c r="E26" s="137"/>
      <c r="F26" s="4"/>
      <c r="G26" s="24">
        <v>40</v>
      </c>
      <c r="H26" s="4">
        <v>50</v>
      </c>
      <c r="I26" s="4"/>
      <c r="J26" s="136"/>
      <c r="K26" s="137"/>
      <c r="L26" s="138">
        <f>H26</f>
        <v>50</v>
      </c>
      <c r="M26" s="139"/>
      <c r="N26" s="4">
        <v>38</v>
      </c>
      <c r="O26" s="136"/>
      <c r="P26" s="137"/>
      <c r="Q26" s="136"/>
      <c r="R26" s="137"/>
      <c r="S26" s="24">
        <v>38</v>
      </c>
      <c r="T26" s="49">
        <f>(G26+L26+S26)/3</f>
        <v>42.666666666666664</v>
      </c>
    </row>
    <row r="27" spans="1:20" ht="17.25" thickBot="1" thickTop="1">
      <c r="A27" s="19" t="s">
        <v>3</v>
      </c>
      <c r="B27" s="28">
        <f>B26*B23</f>
        <v>4000</v>
      </c>
      <c r="C27" s="29"/>
      <c r="D27" s="225"/>
      <c r="E27" s="226"/>
      <c r="F27" s="28"/>
      <c r="G27" s="39">
        <f>G26*B23</f>
        <v>4000</v>
      </c>
      <c r="H27" s="30">
        <f>H26*B23</f>
        <v>5000</v>
      </c>
      <c r="I27" s="30"/>
      <c r="J27" s="225"/>
      <c r="K27" s="226"/>
      <c r="L27" s="227">
        <f>L26*B23</f>
        <v>5000</v>
      </c>
      <c r="M27" s="228"/>
      <c r="N27" s="30">
        <f>B23*N26</f>
        <v>3800</v>
      </c>
      <c r="O27" s="225"/>
      <c r="P27" s="226"/>
      <c r="Q27" s="225"/>
      <c r="R27" s="226"/>
      <c r="S27" s="24">
        <f>B23*S26</f>
        <v>3800</v>
      </c>
      <c r="T27" s="51">
        <v>4267</v>
      </c>
    </row>
    <row r="28" spans="1:20" ht="15.75" thickTop="1">
      <c r="A28" s="132" t="s">
        <v>15</v>
      </c>
      <c r="B28" s="223" t="s">
        <v>40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140"/>
      <c r="T28" s="141"/>
    </row>
    <row r="29" spans="1:20" ht="57" customHeight="1" thickBot="1">
      <c r="A29" s="113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4"/>
    </row>
    <row r="30" spans="1:20" ht="17.25" thickBot="1" thickTop="1">
      <c r="A30" s="18" t="s">
        <v>24</v>
      </c>
      <c r="B30" s="203">
        <v>140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5"/>
    </row>
    <row r="31" spans="1:20" ht="15" customHeight="1" thickTop="1">
      <c r="A31" s="132" t="s">
        <v>16</v>
      </c>
      <c r="B31" s="177" t="s">
        <v>29</v>
      </c>
      <c r="C31" s="178"/>
      <c r="D31" s="178"/>
      <c r="E31" s="178"/>
      <c r="F31" s="178"/>
      <c r="G31" s="179"/>
      <c r="H31" s="177" t="s">
        <v>26</v>
      </c>
      <c r="I31" s="178"/>
      <c r="J31" s="178"/>
      <c r="K31" s="178"/>
      <c r="L31" s="178"/>
      <c r="M31" s="179"/>
      <c r="N31" s="124" t="s">
        <v>32</v>
      </c>
      <c r="O31" s="147"/>
      <c r="P31" s="147"/>
      <c r="Q31" s="147"/>
      <c r="R31" s="147"/>
      <c r="S31" s="125"/>
      <c r="T31" s="149"/>
    </row>
    <row r="32" spans="1:20" ht="15.75" thickBot="1">
      <c r="A32" s="113"/>
      <c r="B32" s="180"/>
      <c r="C32" s="181"/>
      <c r="D32" s="181"/>
      <c r="E32" s="181"/>
      <c r="F32" s="181"/>
      <c r="G32" s="182"/>
      <c r="H32" s="180"/>
      <c r="I32" s="181"/>
      <c r="J32" s="181"/>
      <c r="K32" s="181"/>
      <c r="L32" s="181"/>
      <c r="M32" s="182"/>
      <c r="N32" s="126"/>
      <c r="O32" s="148"/>
      <c r="P32" s="148"/>
      <c r="Q32" s="148"/>
      <c r="R32" s="148"/>
      <c r="S32" s="127"/>
      <c r="T32" s="150"/>
    </row>
    <row r="33" spans="1:20" ht="17.25" thickBot="1" thickTop="1">
      <c r="A33" s="18" t="s">
        <v>4</v>
      </c>
      <c r="B33" s="22">
        <v>35</v>
      </c>
      <c r="C33" s="23"/>
      <c r="D33" s="136"/>
      <c r="E33" s="137"/>
      <c r="F33" s="4"/>
      <c r="G33" s="24">
        <f>B33</f>
        <v>35</v>
      </c>
      <c r="H33" s="4">
        <v>45</v>
      </c>
      <c r="I33" s="4"/>
      <c r="J33" s="136"/>
      <c r="K33" s="137"/>
      <c r="L33" s="138">
        <f>H33</f>
        <v>45</v>
      </c>
      <c r="M33" s="137"/>
      <c r="N33" s="4">
        <v>33</v>
      </c>
      <c r="O33" s="136"/>
      <c r="P33" s="137"/>
      <c r="Q33" s="136"/>
      <c r="R33" s="137"/>
      <c r="S33" s="24">
        <f>N33</f>
        <v>33</v>
      </c>
      <c r="T33" s="51">
        <v>30</v>
      </c>
    </row>
    <row r="34" spans="1:20" ht="17.25" thickBot="1" thickTop="1">
      <c r="A34" s="18" t="s">
        <v>3</v>
      </c>
      <c r="B34" s="43">
        <f>B33*B30</f>
        <v>4900</v>
      </c>
      <c r="C34" s="23"/>
      <c r="D34" s="136"/>
      <c r="E34" s="137"/>
      <c r="F34" s="4"/>
      <c r="G34" s="24">
        <f>G33*B30</f>
        <v>4900</v>
      </c>
      <c r="H34" s="4">
        <f>H33*B30</f>
        <v>6300</v>
      </c>
      <c r="I34" s="4"/>
      <c r="J34" s="136"/>
      <c r="K34" s="137"/>
      <c r="L34" s="138">
        <f>L33*B30</f>
        <v>6300</v>
      </c>
      <c r="M34" s="139"/>
      <c r="N34" s="4">
        <f>B30*N33</f>
        <v>4620</v>
      </c>
      <c r="O34" s="136"/>
      <c r="P34" s="137"/>
      <c r="Q34" s="136"/>
      <c r="R34" s="137"/>
      <c r="S34" s="24">
        <f>B30*S33</f>
        <v>4620</v>
      </c>
      <c r="T34" s="49">
        <f>T33*B30</f>
        <v>4200</v>
      </c>
    </row>
    <row r="35" spans="1:20" ht="15" customHeight="1" thickTop="1">
      <c r="A35" s="132" t="s">
        <v>15</v>
      </c>
      <c r="B35" s="96" t="s">
        <v>41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5"/>
    </row>
    <row r="36" spans="1:20" ht="48" customHeight="1" thickBot="1">
      <c r="A36" s="153"/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2"/>
    </row>
    <row r="37" spans="1:20" ht="17.25" thickBot="1" thickTop="1">
      <c r="A37" s="18" t="s">
        <v>23</v>
      </c>
      <c r="B37" s="203">
        <v>300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5"/>
    </row>
    <row r="38" spans="1:20" ht="15" customHeight="1" thickTop="1">
      <c r="A38" s="132" t="s">
        <v>16</v>
      </c>
      <c r="B38" s="177" t="s">
        <v>29</v>
      </c>
      <c r="C38" s="178"/>
      <c r="D38" s="178"/>
      <c r="E38" s="178"/>
      <c r="F38" s="178"/>
      <c r="G38" s="179"/>
      <c r="H38" s="177" t="s">
        <v>29</v>
      </c>
      <c r="I38" s="178"/>
      <c r="J38" s="178"/>
      <c r="K38" s="178"/>
      <c r="L38" s="178"/>
      <c r="M38" s="179"/>
      <c r="N38" s="124" t="s">
        <v>30</v>
      </c>
      <c r="O38" s="147"/>
      <c r="P38" s="147"/>
      <c r="Q38" s="147"/>
      <c r="R38" s="147"/>
      <c r="S38" s="125"/>
      <c r="T38" s="149"/>
    </row>
    <row r="39" spans="1:20" ht="15.75" thickBot="1">
      <c r="A39" s="113"/>
      <c r="B39" s="180"/>
      <c r="C39" s="181"/>
      <c r="D39" s="181"/>
      <c r="E39" s="181"/>
      <c r="F39" s="181"/>
      <c r="G39" s="182"/>
      <c r="H39" s="180"/>
      <c r="I39" s="181"/>
      <c r="J39" s="181"/>
      <c r="K39" s="181"/>
      <c r="L39" s="181"/>
      <c r="M39" s="182"/>
      <c r="N39" s="126"/>
      <c r="O39" s="148"/>
      <c r="P39" s="148"/>
      <c r="Q39" s="148"/>
      <c r="R39" s="148"/>
      <c r="S39" s="127"/>
      <c r="T39" s="150"/>
    </row>
    <row r="40" spans="1:20" ht="17.25" thickBot="1" thickTop="1">
      <c r="A40" s="18" t="s">
        <v>4</v>
      </c>
      <c r="B40" s="22">
        <v>40</v>
      </c>
      <c r="C40" s="23"/>
      <c r="D40" s="136"/>
      <c r="E40" s="137"/>
      <c r="F40" s="4"/>
      <c r="G40" s="24">
        <f>B40</f>
        <v>40</v>
      </c>
      <c r="H40" s="4">
        <v>50</v>
      </c>
      <c r="I40" s="4"/>
      <c r="J40" s="136"/>
      <c r="K40" s="137"/>
      <c r="L40" s="138">
        <f>H40</f>
        <v>50</v>
      </c>
      <c r="M40" s="137"/>
      <c r="N40" s="4">
        <v>35</v>
      </c>
      <c r="O40" s="136"/>
      <c r="P40" s="137"/>
      <c r="Q40" s="136"/>
      <c r="R40" s="137"/>
      <c r="S40" s="24">
        <v>35</v>
      </c>
      <c r="T40" s="52">
        <f>(G40+L40+S40)/3</f>
        <v>41.666666666666664</v>
      </c>
    </row>
    <row r="41" spans="1:20" ht="17.25" thickBot="1" thickTop="1">
      <c r="A41" s="18" t="s">
        <v>3</v>
      </c>
      <c r="B41" s="22">
        <f>B40*B37</f>
        <v>12000</v>
      </c>
      <c r="C41" s="23"/>
      <c r="D41" s="136"/>
      <c r="E41" s="137"/>
      <c r="F41" s="4"/>
      <c r="G41" s="24">
        <f>G40*B37</f>
        <v>12000</v>
      </c>
      <c r="H41" s="4">
        <f>H40*B37</f>
        <v>15000</v>
      </c>
      <c r="I41" s="4"/>
      <c r="J41" s="136"/>
      <c r="K41" s="137"/>
      <c r="L41" s="138">
        <f>L40*B37</f>
        <v>15000</v>
      </c>
      <c r="M41" s="139"/>
      <c r="N41" s="4">
        <f>B37*N40</f>
        <v>10500</v>
      </c>
      <c r="O41" s="136"/>
      <c r="P41" s="137"/>
      <c r="Q41" s="136"/>
      <c r="R41" s="137"/>
      <c r="S41" s="24">
        <f>B37*S40</f>
        <v>10500</v>
      </c>
      <c r="T41" s="49">
        <v>12501</v>
      </c>
    </row>
    <row r="42" spans="1:20" ht="15.75" thickTop="1">
      <c r="A42" s="132" t="s">
        <v>15</v>
      </c>
      <c r="B42" s="96" t="s">
        <v>49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7"/>
    </row>
    <row r="43" spans="1:20" ht="50.25" customHeight="1" thickBot="1">
      <c r="A43" s="113"/>
      <c r="B43" s="188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</row>
    <row r="44" spans="1:20" ht="17.25" thickBot="1" thickTop="1">
      <c r="A44" s="18" t="s">
        <v>23</v>
      </c>
      <c r="B44" s="138">
        <v>50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6"/>
    </row>
    <row r="45" spans="1:20" ht="15" customHeight="1" thickTop="1">
      <c r="A45" s="132" t="s">
        <v>16</v>
      </c>
      <c r="B45" s="177" t="s">
        <v>29</v>
      </c>
      <c r="C45" s="178"/>
      <c r="D45" s="178"/>
      <c r="E45" s="178"/>
      <c r="F45" s="178"/>
      <c r="G45" s="179"/>
      <c r="H45" s="177" t="s">
        <v>29</v>
      </c>
      <c r="I45" s="178"/>
      <c r="J45" s="178"/>
      <c r="K45" s="178"/>
      <c r="L45" s="178"/>
      <c r="M45" s="179"/>
      <c r="N45" s="124" t="s">
        <v>28</v>
      </c>
      <c r="O45" s="147"/>
      <c r="P45" s="147"/>
      <c r="Q45" s="147"/>
      <c r="R45" s="147"/>
      <c r="S45" s="125"/>
      <c r="T45" s="149"/>
    </row>
    <row r="46" spans="1:20" ht="15.75" thickBot="1">
      <c r="A46" s="113"/>
      <c r="B46" s="180"/>
      <c r="C46" s="181"/>
      <c r="D46" s="181"/>
      <c r="E46" s="181"/>
      <c r="F46" s="181"/>
      <c r="G46" s="182"/>
      <c r="H46" s="180"/>
      <c r="I46" s="181"/>
      <c r="J46" s="181"/>
      <c r="K46" s="181"/>
      <c r="L46" s="181"/>
      <c r="M46" s="182"/>
      <c r="N46" s="126"/>
      <c r="O46" s="148"/>
      <c r="P46" s="148"/>
      <c r="Q46" s="148"/>
      <c r="R46" s="148"/>
      <c r="S46" s="127"/>
      <c r="T46" s="150"/>
    </row>
    <row r="47" spans="1:20" ht="16.5" thickTop="1">
      <c r="A47" s="132" t="s">
        <v>4</v>
      </c>
      <c r="B47" s="196">
        <v>40</v>
      </c>
      <c r="C47" s="29"/>
      <c r="D47" s="96"/>
      <c r="E47" s="183"/>
      <c r="F47" s="196"/>
      <c r="G47" s="193">
        <f>B47</f>
        <v>40</v>
      </c>
      <c r="H47" s="196">
        <v>50</v>
      </c>
      <c r="I47" s="196"/>
      <c r="J47" s="96"/>
      <c r="K47" s="183"/>
      <c r="L47" s="184">
        <f>H47</f>
        <v>50</v>
      </c>
      <c r="M47" s="183"/>
      <c r="N47" s="196">
        <v>30</v>
      </c>
      <c r="O47" s="96"/>
      <c r="P47" s="183"/>
      <c r="Q47" s="96"/>
      <c r="R47" s="183"/>
      <c r="S47" s="193">
        <f>N47</f>
        <v>30</v>
      </c>
      <c r="T47" s="130">
        <v>30</v>
      </c>
    </row>
    <row r="48" spans="1:20" ht="2.25" customHeight="1" thickBot="1">
      <c r="A48" s="113"/>
      <c r="B48" s="199"/>
      <c r="C48" s="35"/>
      <c r="D48" s="142"/>
      <c r="E48" s="198"/>
      <c r="F48" s="197"/>
      <c r="G48" s="197"/>
      <c r="H48" s="197"/>
      <c r="I48" s="197"/>
      <c r="J48" s="142"/>
      <c r="K48" s="198"/>
      <c r="L48" s="142"/>
      <c r="M48" s="198"/>
      <c r="N48" s="197"/>
      <c r="O48" s="142"/>
      <c r="P48" s="198"/>
      <c r="Q48" s="142"/>
      <c r="R48" s="198"/>
      <c r="S48" s="194"/>
      <c r="T48" s="195"/>
    </row>
    <row r="49" spans="1:20" ht="17.25" thickBot="1" thickTop="1">
      <c r="A49" s="18" t="s">
        <v>3</v>
      </c>
      <c r="B49" s="22">
        <f>B47*B44</f>
        <v>2000</v>
      </c>
      <c r="C49" s="23"/>
      <c r="D49" s="136"/>
      <c r="E49" s="137"/>
      <c r="F49" s="4"/>
      <c r="G49" s="24">
        <f>G47*B44</f>
        <v>2000</v>
      </c>
      <c r="H49" s="4">
        <f>H47*B44</f>
        <v>2500</v>
      </c>
      <c r="I49" s="4"/>
      <c r="J49" s="136"/>
      <c r="K49" s="137"/>
      <c r="L49" s="138">
        <f>L47*B44</f>
        <v>2500</v>
      </c>
      <c r="M49" s="139"/>
      <c r="N49" s="4">
        <f>B44*N47</f>
        <v>1500</v>
      </c>
      <c r="O49" s="136"/>
      <c r="P49" s="137"/>
      <c r="Q49" s="136"/>
      <c r="R49" s="137"/>
      <c r="S49" s="24">
        <f>B44*S47</f>
        <v>1500</v>
      </c>
      <c r="T49" s="49">
        <f>T47*B44</f>
        <v>1500</v>
      </c>
    </row>
    <row r="50" spans="1:20" ht="15.75" thickTop="1">
      <c r="A50" s="132" t="s">
        <v>15</v>
      </c>
      <c r="B50" s="124" t="s">
        <v>45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2"/>
    </row>
    <row r="51" spans="1:20" ht="43.5" customHeight="1" thickBot="1">
      <c r="A51" s="113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5"/>
    </row>
    <row r="52" spans="1:20" ht="17.25" thickBot="1" thickTop="1">
      <c r="A52" s="18" t="s">
        <v>24</v>
      </c>
      <c r="B52" s="138">
        <v>100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6"/>
    </row>
    <row r="53" spans="1:20" ht="15" customHeight="1" thickTop="1">
      <c r="A53" s="132" t="s">
        <v>16</v>
      </c>
      <c r="B53" s="177" t="s">
        <v>29</v>
      </c>
      <c r="C53" s="178"/>
      <c r="D53" s="178"/>
      <c r="E53" s="178"/>
      <c r="F53" s="178"/>
      <c r="G53" s="179"/>
      <c r="H53" s="177" t="s">
        <v>29</v>
      </c>
      <c r="I53" s="178"/>
      <c r="J53" s="178"/>
      <c r="K53" s="178"/>
      <c r="L53" s="178"/>
      <c r="M53" s="179"/>
      <c r="N53" s="124" t="s">
        <v>32</v>
      </c>
      <c r="O53" s="147"/>
      <c r="P53" s="147"/>
      <c r="Q53" s="147"/>
      <c r="R53" s="147"/>
      <c r="S53" s="125"/>
      <c r="T53" s="149"/>
    </row>
    <row r="54" spans="1:20" ht="15.75" customHeight="1" thickBot="1">
      <c r="A54" s="113"/>
      <c r="B54" s="180"/>
      <c r="C54" s="181"/>
      <c r="D54" s="181"/>
      <c r="E54" s="181"/>
      <c r="F54" s="181"/>
      <c r="G54" s="182"/>
      <c r="H54" s="180"/>
      <c r="I54" s="181"/>
      <c r="J54" s="181"/>
      <c r="K54" s="181"/>
      <c r="L54" s="181"/>
      <c r="M54" s="182"/>
      <c r="N54" s="126"/>
      <c r="O54" s="148"/>
      <c r="P54" s="148"/>
      <c r="Q54" s="148"/>
      <c r="R54" s="148"/>
      <c r="S54" s="127"/>
      <c r="T54" s="150"/>
    </row>
    <row r="55" spans="1:20" ht="17.25" thickBot="1" thickTop="1">
      <c r="A55" s="18" t="s">
        <v>4</v>
      </c>
      <c r="B55" s="22">
        <v>35</v>
      </c>
      <c r="C55" s="23"/>
      <c r="D55" s="136"/>
      <c r="E55" s="137"/>
      <c r="F55" s="4"/>
      <c r="G55" s="24">
        <v>35</v>
      </c>
      <c r="H55" s="4">
        <v>45</v>
      </c>
      <c r="I55" s="4"/>
      <c r="J55" s="136"/>
      <c r="K55" s="137"/>
      <c r="L55" s="138">
        <f>H55</f>
        <v>45</v>
      </c>
      <c r="M55" s="137"/>
      <c r="N55" s="4">
        <v>30</v>
      </c>
      <c r="O55" s="136"/>
      <c r="P55" s="137"/>
      <c r="Q55" s="136"/>
      <c r="R55" s="137"/>
      <c r="S55" s="24">
        <f>N55</f>
        <v>30</v>
      </c>
      <c r="T55" s="49">
        <f>(G55+L55+S55)/3</f>
        <v>36.666666666666664</v>
      </c>
    </row>
    <row r="56" spans="1:20" ht="17.25" thickBot="1" thickTop="1">
      <c r="A56" s="18" t="s">
        <v>3</v>
      </c>
      <c r="B56" s="22">
        <f>B55*B52</f>
        <v>3500</v>
      </c>
      <c r="C56" s="23"/>
      <c r="D56" s="136"/>
      <c r="E56" s="137"/>
      <c r="F56" s="4"/>
      <c r="G56" s="24">
        <f>G55*B52</f>
        <v>3500</v>
      </c>
      <c r="H56" s="4">
        <f>H55*B52</f>
        <v>4500</v>
      </c>
      <c r="I56" s="4"/>
      <c r="J56" s="136"/>
      <c r="K56" s="137"/>
      <c r="L56" s="138">
        <f>L55*B52</f>
        <v>4500</v>
      </c>
      <c r="M56" s="139"/>
      <c r="N56" s="4">
        <f>B52*N55</f>
        <v>3000</v>
      </c>
      <c r="O56" s="136"/>
      <c r="P56" s="137"/>
      <c r="Q56" s="136"/>
      <c r="R56" s="137"/>
      <c r="S56" s="24">
        <f>B52*S55</f>
        <v>3000</v>
      </c>
      <c r="T56" s="49">
        <v>3667</v>
      </c>
    </row>
    <row r="57" spans="1:20" ht="15" customHeight="1" thickTop="1">
      <c r="A57" s="132" t="s">
        <v>15</v>
      </c>
      <c r="B57" s="96" t="s">
        <v>60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7"/>
    </row>
    <row r="58" spans="1:20" ht="38.25" customHeight="1" thickBot="1">
      <c r="A58" s="113"/>
      <c r="B58" s="188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</row>
    <row r="59" spans="1:20" ht="17.25" thickBot="1" thickTop="1">
      <c r="A59" s="19" t="s">
        <v>23</v>
      </c>
      <c r="B59" s="138">
        <v>70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6"/>
    </row>
    <row r="60" spans="1:20" ht="15" customHeight="1" thickTop="1">
      <c r="A60" s="112" t="s">
        <v>16</v>
      </c>
      <c r="B60" s="177" t="s">
        <v>35</v>
      </c>
      <c r="C60" s="178"/>
      <c r="D60" s="178"/>
      <c r="E60" s="178"/>
      <c r="F60" s="178"/>
      <c r="G60" s="179"/>
      <c r="H60" s="177" t="s">
        <v>35</v>
      </c>
      <c r="I60" s="178"/>
      <c r="J60" s="178"/>
      <c r="K60" s="178"/>
      <c r="L60" s="178"/>
      <c r="M60" s="179"/>
      <c r="N60" s="124" t="s">
        <v>32</v>
      </c>
      <c r="O60" s="147"/>
      <c r="P60" s="147"/>
      <c r="Q60" s="147"/>
      <c r="R60" s="147"/>
      <c r="S60" s="125"/>
      <c r="T60" s="149"/>
    </row>
    <row r="61" spans="1:20" ht="15.75" thickBot="1">
      <c r="A61" s="113"/>
      <c r="B61" s="180"/>
      <c r="C61" s="181"/>
      <c r="D61" s="181"/>
      <c r="E61" s="181"/>
      <c r="F61" s="181"/>
      <c r="G61" s="182"/>
      <c r="H61" s="180"/>
      <c r="I61" s="181"/>
      <c r="J61" s="181"/>
      <c r="K61" s="181"/>
      <c r="L61" s="181"/>
      <c r="M61" s="182"/>
      <c r="N61" s="126"/>
      <c r="O61" s="148"/>
      <c r="P61" s="148"/>
      <c r="Q61" s="148"/>
      <c r="R61" s="148"/>
      <c r="S61" s="127"/>
      <c r="T61" s="150"/>
    </row>
    <row r="62" spans="1:20" ht="17.25" thickBot="1" thickTop="1">
      <c r="A62" s="19" t="s">
        <v>4</v>
      </c>
      <c r="B62" s="22">
        <v>40</v>
      </c>
      <c r="C62" s="23"/>
      <c r="D62" s="136"/>
      <c r="E62" s="137"/>
      <c r="F62" s="4"/>
      <c r="G62" s="24">
        <f>B62</f>
        <v>40</v>
      </c>
      <c r="H62" s="4">
        <v>50</v>
      </c>
      <c r="I62" s="4"/>
      <c r="J62" s="136"/>
      <c r="K62" s="137"/>
      <c r="L62" s="138">
        <f>H62</f>
        <v>50</v>
      </c>
      <c r="M62" s="139"/>
      <c r="N62" s="4">
        <v>32</v>
      </c>
      <c r="O62" s="136"/>
      <c r="P62" s="137"/>
      <c r="Q62" s="136"/>
      <c r="R62" s="137"/>
      <c r="S62" s="24">
        <f>N62</f>
        <v>32</v>
      </c>
      <c r="T62" s="49">
        <f>(G62+L62+S62)/3</f>
        <v>40.666666666666664</v>
      </c>
    </row>
    <row r="63" spans="1:20" ht="24" customHeight="1" thickBot="1" thickTop="1">
      <c r="A63" s="53" t="s">
        <v>3</v>
      </c>
      <c r="B63" s="45">
        <f>B62*B59</f>
        <v>2800</v>
      </c>
      <c r="C63" s="29"/>
      <c r="D63" s="96"/>
      <c r="E63" s="183"/>
      <c r="F63" s="58">
        <f>F62*B59</f>
        <v>0</v>
      </c>
      <c r="G63" s="59">
        <f>G62*B59</f>
        <v>2800</v>
      </c>
      <c r="H63" s="58">
        <f>B59*H62</f>
        <v>3500</v>
      </c>
      <c r="I63" s="58"/>
      <c r="J63" s="96"/>
      <c r="K63" s="183"/>
      <c r="L63" s="184">
        <f>B59*L62</f>
        <v>3500</v>
      </c>
      <c r="M63" s="185"/>
      <c r="N63" s="58">
        <f>N62*B59</f>
        <v>2240</v>
      </c>
      <c r="O63" s="96"/>
      <c r="P63" s="183"/>
      <c r="Q63" s="96"/>
      <c r="R63" s="183"/>
      <c r="S63" s="59">
        <f>S62*B59</f>
        <v>2240</v>
      </c>
      <c r="T63" s="55">
        <v>2846.9</v>
      </c>
    </row>
    <row r="64" spans="1:20" s="46" customFormat="1" ht="24" customHeight="1" thickTop="1">
      <c r="A64" s="209" t="s">
        <v>15</v>
      </c>
      <c r="B64" s="212" t="s">
        <v>54</v>
      </c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4"/>
    </row>
    <row r="65" spans="1:20" s="46" customFormat="1" ht="12" customHeight="1" thickBot="1">
      <c r="A65" s="169"/>
      <c r="B65" s="21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7"/>
    </row>
    <row r="66" spans="1:20" s="46" customFormat="1" ht="24" customHeight="1" thickBot="1" thickTop="1">
      <c r="A66" s="57" t="s">
        <v>23</v>
      </c>
      <c r="B66" s="218">
        <v>80</v>
      </c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20"/>
    </row>
    <row r="67" spans="1:20" s="46" customFormat="1" ht="12.75" customHeight="1" thickTop="1">
      <c r="A67" s="210" t="s">
        <v>16</v>
      </c>
      <c r="B67" s="212" t="s">
        <v>26</v>
      </c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4"/>
      <c r="T67" s="221"/>
    </row>
    <row r="68" spans="1:20" s="46" customFormat="1" ht="11.25" customHeight="1">
      <c r="A68" s="211"/>
      <c r="B68" s="215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7"/>
      <c r="T68" s="222"/>
    </row>
    <row r="69" spans="1:20" s="46" customFormat="1" ht="15" customHeight="1">
      <c r="A69" s="206" t="s">
        <v>4</v>
      </c>
      <c r="B69" s="208">
        <v>40</v>
      </c>
      <c r="C69" s="54"/>
      <c r="D69" s="54"/>
      <c r="E69" s="208"/>
      <c r="F69" s="208"/>
      <c r="G69" s="208">
        <f>B69</f>
        <v>40</v>
      </c>
      <c r="H69" s="208">
        <v>50</v>
      </c>
      <c r="I69" s="208"/>
      <c r="J69" s="54"/>
      <c r="K69" s="208"/>
      <c r="L69" s="54"/>
      <c r="M69" s="208">
        <f>H69</f>
        <v>50</v>
      </c>
      <c r="N69" s="208">
        <v>41</v>
      </c>
      <c r="O69" s="54"/>
      <c r="P69" s="208"/>
      <c r="Q69" s="212"/>
      <c r="R69" s="214"/>
      <c r="S69" s="208">
        <f>N69</f>
        <v>41</v>
      </c>
      <c r="T69" s="280">
        <f>(G69+M69+S69)/3</f>
        <v>43.666666666666664</v>
      </c>
    </row>
    <row r="70" spans="1:20" s="46" customFormat="1" ht="9" customHeight="1">
      <c r="A70" s="207"/>
      <c r="B70" s="208"/>
      <c r="C70" s="54"/>
      <c r="D70" s="54"/>
      <c r="E70" s="208"/>
      <c r="F70" s="208"/>
      <c r="G70" s="208"/>
      <c r="H70" s="208"/>
      <c r="I70" s="208"/>
      <c r="J70" s="54"/>
      <c r="K70" s="208"/>
      <c r="L70" s="54"/>
      <c r="M70" s="208"/>
      <c r="N70" s="208"/>
      <c r="O70" s="54"/>
      <c r="P70" s="208"/>
      <c r="Q70" s="215"/>
      <c r="R70" s="217"/>
      <c r="S70" s="208"/>
      <c r="T70" s="280"/>
    </row>
    <row r="71" spans="1:20" s="46" customFormat="1" ht="15" customHeight="1">
      <c r="A71" s="206" t="s">
        <v>3</v>
      </c>
      <c r="B71" s="208">
        <f>B66*B69</f>
        <v>3200</v>
      </c>
      <c r="C71" s="54"/>
      <c r="D71" s="54"/>
      <c r="E71" s="208"/>
      <c r="F71" s="208"/>
      <c r="G71" s="208">
        <f>B71</f>
        <v>3200</v>
      </c>
      <c r="H71" s="208">
        <f>B66*H69</f>
        <v>4000</v>
      </c>
      <c r="I71" s="208"/>
      <c r="J71" s="54"/>
      <c r="K71" s="208"/>
      <c r="L71" s="54"/>
      <c r="M71" s="208">
        <f>H71</f>
        <v>4000</v>
      </c>
      <c r="N71" s="208">
        <f>B66*N69</f>
        <v>3280</v>
      </c>
      <c r="O71" s="54"/>
      <c r="P71" s="208"/>
      <c r="Q71" s="208"/>
      <c r="R71" s="208"/>
      <c r="S71" s="208">
        <f>N71</f>
        <v>3280</v>
      </c>
      <c r="T71" s="280">
        <v>3493.6</v>
      </c>
    </row>
    <row r="72" spans="1:20" s="46" customFormat="1" ht="6.75" customHeight="1">
      <c r="A72" s="207"/>
      <c r="B72" s="208"/>
      <c r="C72" s="54"/>
      <c r="D72" s="54"/>
      <c r="E72" s="208"/>
      <c r="F72" s="208"/>
      <c r="G72" s="208"/>
      <c r="H72" s="208"/>
      <c r="I72" s="208"/>
      <c r="J72" s="54"/>
      <c r="K72" s="208"/>
      <c r="L72" s="54"/>
      <c r="M72" s="208"/>
      <c r="N72" s="208"/>
      <c r="O72" s="54"/>
      <c r="P72" s="208"/>
      <c r="Q72" s="208"/>
      <c r="R72" s="208"/>
      <c r="S72" s="208"/>
      <c r="T72" s="280"/>
    </row>
    <row r="73" spans="1:20" ht="16.5" customHeight="1">
      <c r="A73" s="168" t="s">
        <v>15</v>
      </c>
      <c r="B73" s="170" t="s">
        <v>42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2"/>
    </row>
    <row r="74" spans="1:20" ht="15.75" customHeight="1" thickBot="1">
      <c r="A74" s="169"/>
      <c r="B74" s="173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5"/>
    </row>
    <row r="75" spans="1:20" ht="17.25" thickBot="1" thickTop="1">
      <c r="A75" s="56" t="s">
        <v>23</v>
      </c>
      <c r="B75" s="159">
        <v>80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6"/>
    </row>
    <row r="76" spans="1:20" ht="15" customHeight="1" thickTop="1">
      <c r="A76" s="176" t="s">
        <v>16</v>
      </c>
      <c r="B76" s="177" t="s">
        <v>35</v>
      </c>
      <c r="C76" s="178"/>
      <c r="D76" s="178"/>
      <c r="E76" s="178"/>
      <c r="F76" s="178"/>
      <c r="G76" s="179"/>
      <c r="H76" s="177" t="s">
        <v>35</v>
      </c>
      <c r="I76" s="178"/>
      <c r="J76" s="178"/>
      <c r="K76" s="178"/>
      <c r="L76" s="178"/>
      <c r="M76" s="179"/>
      <c r="N76" s="124" t="s">
        <v>32</v>
      </c>
      <c r="O76" s="147"/>
      <c r="P76" s="147"/>
      <c r="Q76" s="147"/>
      <c r="R76" s="147"/>
      <c r="S76" s="125"/>
      <c r="T76" s="149"/>
    </row>
    <row r="77" spans="1:20" ht="15.75" thickBot="1">
      <c r="A77" s="113"/>
      <c r="B77" s="180"/>
      <c r="C77" s="181"/>
      <c r="D77" s="181"/>
      <c r="E77" s="181"/>
      <c r="F77" s="181"/>
      <c r="G77" s="182"/>
      <c r="H77" s="180"/>
      <c r="I77" s="181"/>
      <c r="J77" s="181"/>
      <c r="K77" s="181"/>
      <c r="L77" s="181"/>
      <c r="M77" s="182"/>
      <c r="N77" s="126"/>
      <c r="O77" s="148"/>
      <c r="P77" s="148"/>
      <c r="Q77" s="148"/>
      <c r="R77" s="148"/>
      <c r="S77" s="127"/>
      <c r="T77" s="150"/>
    </row>
    <row r="78" spans="1:20" ht="17.25" thickBot="1" thickTop="1">
      <c r="A78" s="19" t="s">
        <v>4</v>
      </c>
      <c r="B78" s="22">
        <v>35</v>
      </c>
      <c r="C78" s="23"/>
      <c r="D78" s="136"/>
      <c r="E78" s="137"/>
      <c r="F78" s="4"/>
      <c r="G78" s="24">
        <v>35</v>
      </c>
      <c r="H78" s="4">
        <v>45</v>
      </c>
      <c r="I78" s="4"/>
      <c r="J78" s="136"/>
      <c r="K78" s="137"/>
      <c r="L78" s="138">
        <f>H78</f>
        <v>45</v>
      </c>
      <c r="M78" s="139"/>
      <c r="N78" s="4">
        <v>30</v>
      </c>
      <c r="O78" s="136"/>
      <c r="P78" s="137"/>
      <c r="Q78" s="136"/>
      <c r="R78" s="137"/>
      <c r="S78" s="24">
        <f>N78</f>
        <v>30</v>
      </c>
      <c r="T78" s="51">
        <f>(G78+L78+S78)/3</f>
        <v>36.666666666666664</v>
      </c>
    </row>
    <row r="79" spans="1:20" ht="24" customHeight="1" thickBot="1" thickTop="1">
      <c r="A79" s="19" t="s">
        <v>3</v>
      </c>
      <c r="B79" s="22">
        <f>B78*B75</f>
        <v>2800</v>
      </c>
      <c r="C79" s="23"/>
      <c r="D79" s="136"/>
      <c r="E79" s="137"/>
      <c r="F79" s="4">
        <f>F78*B75</f>
        <v>0</v>
      </c>
      <c r="G79" s="24">
        <f>G78*B75</f>
        <v>2800</v>
      </c>
      <c r="H79" s="4">
        <f>B75*H78</f>
        <v>3600</v>
      </c>
      <c r="I79" s="4"/>
      <c r="J79" s="136"/>
      <c r="K79" s="137"/>
      <c r="L79" s="138">
        <f>B75*L78</f>
        <v>3600</v>
      </c>
      <c r="M79" s="139"/>
      <c r="N79" s="4">
        <f>N78*B75</f>
        <v>2400</v>
      </c>
      <c r="O79" s="136"/>
      <c r="P79" s="137"/>
      <c r="Q79" s="136"/>
      <c r="R79" s="137"/>
      <c r="S79" s="24">
        <f>S78*B75</f>
        <v>2400</v>
      </c>
      <c r="T79" s="49">
        <v>2933.6</v>
      </c>
    </row>
    <row r="80" spans="1:20" ht="45" customHeight="1" thickTop="1">
      <c r="A80" s="132" t="s">
        <v>15</v>
      </c>
      <c r="B80" s="96" t="s">
        <v>53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5"/>
    </row>
    <row r="81" spans="1:20" ht="2.25" customHeight="1" thickBot="1">
      <c r="A81" s="153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8"/>
    </row>
    <row r="82" spans="1:20" ht="17.25" thickBot="1" thickTop="1">
      <c r="A82" s="19" t="s">
        <v>23</v>
      </c>
      <c r="B82" s="138">
        <v>500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60"/>
    </row>
    <row r="83" spans="1:20" ht="15" customHeight="1" thickTop="1">
      <c r="A83" s="112" t="s">
        <v>16</v>
      </c>
      <c r="B83" s="124" t="s">
        <v>33</v>
      </c>
      <c r="C83" s="162"/>
      <c r="D83" s="162"/>
      <c r="E83" s="162"/>
      <c r="F83" s="162"/>
      <c r="G83" s="163"/>
      <c r="H83" s="124" t="s">
        <v>33</v>
      </c>
      <c r="I83" s="162"/>
      <c r="J83" s="162"/>
      <c r="K83" s="162"/>
      <c r="L83" s="162"/>
      <c r="M83" s="163"/>
      <c r="N83" s="124" t="s">
        <v>33</v>
      </c>
      <c r="O83" s="162"/>
      <c r="P83" s="162"/>
      <c r="Q83" s="162"/>
      <c r="R83" s="162"/>
      <c r="S83" s="163"/>
      <c r="T83" s="149"/>
    </row>
    <row r="84" spans="1:20" ht="15.75" thickBot="1">
      <c r="A84" s="161"/>
      <c r="B84" s="164"/>
      <c r="C84" s="165"/>
      <c r="D84" s="165"/>
      <c r="E84" s="165"/>
      <c r="F84" s="165"/>
      <c r="G84" s="166"/>
      <c r="H84" s="164"/>
      <c r="I84" s="165"/>
      <c r="J84" s="165"/>
      <c r="K84" s="165"/>
      <c r="L84" s="165"/>
      <c r="M84" s="166"/>
      <c r="N84" s="164"/>
      <c r="O84" s="165"/>
      <c r="P84" s="165"/>
      <c r="Q84" s="165"/>
      <c r="R84" s="165"/>
      <c r="S84" s="166"/>
      <c r="T84" s="167"/>
    </row>
    <row r="85" spans="1:20" ht="17.25" thickBot="1" thickTop="1">
      <c r="A85" s="19" t="s">
        <v>4</v>
      </c>
      <c r="B85" s="22">
        <v>30</v>
      </c>
      <c r="C85" s="23"/>
      <c r="D85" s="136"/>
      <c r="E85" s="151"/>
      <c r="F85" s="4"/>
      <c r="G85" s="24">
        <f>B85</f>
        <v>30</v>
      </c>
      <c r="H85" s="4">
        <v>55</v>
      </c>
      <c r="I85" s="4"/>
      <c r="J85" s="136"/>
      <c r="K85" s="151"/>
      <c r="L85" s="138">
        <f>H85</f>
        <v>55</v>
      </c>
      <c r="M85" s="152"/>
      <c r="N85" s="24">
        <v>35</v>
      </c>
      <c r="O85" s="138"/>
      <c r="P85" s="152"/>
      <c r="Q85" s="138"/>
      <c r="R85" s="152"/>
      <c r="S85" s="24">
        <v>35</v>
      </c>
      <c r="T85" s="51">
        <v>40</v>
      </c>
    </row>
    <row r="86" spans="1:20" ht="17.25" thickBot="1" thickTop="1">
      <c r="A86" s="19" t="s">
        <v>3</v>
      </c>
      <c r="B86" s="22">
        <f>B85*B82</f>
        <v>15000</v>
      </c>
      <c r="C86" s="23"/>
      <c r="D86" s="136"/>
      <c r="E86" s="151"/>
      <c r="F86" s="4"/>
      <c r="G86" s="24">
        <f>G85*B82</f>
        <v>15000</v>
      </c>
      <c r="H86" s="4">
        <f>B82*H85</f>
        <v>27500</v>
      </c>
      <c r="I86" s="4"/>
      <c r="J86" s="136"/>
      <c r="K86" s="151"/>
      <c r="L86" s="138">
        <f>L85*B82</f>
        <v>27500</v>
      </c>
      <c r="M86" s="152"/>
      <c r="N86" s="4">
        <f>B82*N85</f>
        <v>17500</v>
      </c>
      <c r="O86" s="136"/>
      <c r="P86" s="151"/>
      <c r="Q86" s="136"/>
      <c r="R86" s="151"/>
      <c r="S86" s="4">
        <f>B82*S85</f>
        <v>17500</v>
      </c>
      <c r="T86" s="49">
        <f>T85*B82</f>
        <v>20000</v>
      </c>
    </row>
    <row r="87" spans="1:20" ht="15.75" thickTop="1">
      <c r="A87" s="132" t="s">
        <v>15</v>
      </c>
      <c r="B87" s="96" t="s">
        <v>43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1"/>
    </row>
    <row r="88" spans="1:20" ht="52.5" customHeight="1" thickBot="1">
      <c r="A88" s="113"/>
      <c r="B88" s="142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4"/>
    </row>
    <row r="89" spans="1:20" ht="17.25" thickBot="1" thickTop="1">
      <c r="A89" s="19" t="s">
        <v>23</v>
      </c>
      <c r="B89" s="138">
        <v>600</v>
      </c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6"/>
    </row>
    <row r="90" spans="1:20" ht="15" customHeight="1" thickTop="1">
      <c r="A90" s="112" t="s">
        <v>16</v>
      </c>
      <c r="B90" s="124" t="s">
        <v>34</v>
      </c>
      <c r="C90" s="147"/>
      <c r="D90" s="147"/>
      <c r="E90" s="147"/>
      <c r="F90" s="147"/>
      <c r="G90" s="125"/>
      <c r="H90" s="124" t="s">
        <v>34</v>
      </c>
      <c r="I90" s="147"/>
      <c r="J90" s="147"/>
      <c r="K90" s="147"/>
      <c r="L90" s="147"/>
      <c r="M90" s="125"/>
      <c r="N90" s="124" t="s">
        <v>34</v>
      </c>
      <c r="O90" s="147"/>
      <c r="P90" s="147"/>
      <c r="Q90" s="147"/>
      <c r="R90" s="147"/>
      <c r="S90" s="125"/>
      <c r="T90" s="149"/>
    </row>
    <row r="91" spans="1:20" ht="15.75" thickBot="1">
      <c r="A91" s="113"/>
      <c r="B91" s="126"/>
      <c r="C91" s="148"/>
      <c r="D91" s="148"/>
      <c r="E91" s="148"/>
      <c r="F91" s="148"/>
      <c r="G91" s="127"/>
      <c r="H91" s="126"/>
      <c r="I91" s="148"/>
      <c r="J91" s="148"/>
      <c r="K91" s="148"/>
      <c r="L91" s="148"/>
      <c r="M91" s="127"/>
      <c r="N91" s="126"/>
      <c r="O91" s="148"/>
      <c r="P91" s="148"/>
      <c r="Q91" s="148"/>
      <c r="R91" s="148"/>
      <c r="S91" s="127"/>
      <c r="T91" s="150"/>
    </row>
    <row r="92" spans="1:20" ht="17.25" thickBot="1" thickTop="1">
      <c r="A92" s="19" t="s">
        <v>4</v>
      </c>
      <c r="B92" s="22">
        <v>30</v>
      </c>
      <c r="C92" s="23"/>
      <c r="D92" s="136"/>
      <c r="E92" s="151"/>
      <c r="F92" s="4"/>
      <c r="G92" s="24">
        <f>B92</f>
        <v>30</v>
      </c>
      <c r="H92" s="4">
        <v>40</v>
      </c>
      <c r="I92" s="4"/>
      <c r="J92" s="136"/>
      <c r="K92" s="137"/>
      <c r="L92" s="138">
        <f>H92</f>
        <v>40</v>
      </c>
      <c r="M92" s="137"/>
      <c r="N92" s="4">
        <v>26</v>
      </c>
      <c r="O92" s="136"/>
      <c r="P92" s="137"/>
      <c r="Q92" s="136"/>
      <c r="R92" s="137"/>
      <c r="S92" s="24">
        <v>26</v>
      </c>
      <c r="T92" s="51">
        <f>(G92+L92+S92)/3</f>
        <v>32</v>
      </c>
    </row>
    <row r="93" spans="1:20" ht="17.25" thickBot="1" thickTop="1">
      <c r="A93" s="19" t="s">
        <v>3</v>
      </c>
      <c r="B93" s="22">
        <f>B92*B89</f>
        <v>18000</v>
      </c>
      <c r="C93" s="23"/>
      <c r="D93" s="136"/>
      <c r="E93" s="137"/>
      <c r="F93" s="4"/>
      <c r="G93" s="24">
        <f>G92*B89</f>
        <v>18000</v>
      </c>
      <c r="H93" s="4">
        <f>H92*B89</f>
        <v>24000</v>
      </c>
      <c r="I93" s="4"/>
      <c r="J93" s="136"/>
      <c r="K93" s="137"/>
      <c r="L93" s="138">
        <f>L92*B89</f>
        <v>24000</v>
      </c>
      <c r="M93" s="139"/>
      <c r="N93" s="4">
        <f>B89*N92</f>
        <v>15600</v>
      </c>
      <c r="O93" s="136"/>
      <c r="P93" s="137"/>
      <c r="Q93" s="136"/>
      <c r="R93" s="137"/>
      <c r="S93" s="24">
        <f>B89*S92</f>
        <v>15600</v>
      </c>
      <c r="T93" s="49">
        <f>T92*B89</f>
        <v>19200</v>
      </c>
    </row>
    <row r="94" spans="1:20" ht="15.75" thickTop="1">
      <c r="A94" s="132" t="s">
        <v>15</v>
      </c>
      <c r="B94" s="96" t="s">
        <v>44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1"/>
    </row>
    <row r="95" spans="1:20" ht="64.5" customHeight="1" thickBot="1">
      <c r="A95" s="113"/>
      <c r="B95" s="142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4"/>
    </row>
    <row r="96" spans="1:20" ht="19.5" customHeight="1" thickBot="1" thickTop="1">
      <c r="A96" s="19" t="s">
        <v>24</v>
      </c>
      <c r="B96" s="138">
        <v>2000</v>
      </c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6"/>
    </row>
    <row r="97" spans="1:20" ht="15.75" customHeight="1" thickTop="1">
      <c r="A97" s="112" t="s">
        <v>16</v>
      </c>
      <c r="B97" s="124" t="s">
        <v>31</v>
      </c>
      <c r="C97" s="147"/>
      <c r="D97" s="147"/>
      <c r="E97" s="147"/>
      <c r="F97" s="147"/>
      <c r="G97" s="125"/>
      <c r="H97" s="124" t="s">
        <v>31</v>
      </c>
      <c r="I97" s="147"/>
      <c r="J97" s="147"/>
      <c r="K97" s="147"/>
      <c r="L97" s="147"/>
      <c r="M97" s="125"/>
      <c r="N97" s="124" t="s">
        <v>19</v>
      </c>
      <c r="O97" s="147"/>
      <c r="P97" s="147"/>
      <c r="Q97" s="147"/>
      <c r="R97" s="147"/>
      <c r="S97" s="125"/>
      <c r="T97" s="149"/>
    </row>
    <row r="98" spans="1:20" ht="15.75" thickBot="1">
      <c r="A98" s="113"/>
      <c r="B98" s="126"/>
      <c r="C98" s="148"/>
      <c r="D98" s="148"/>
      <c r="E98" s="148"/>
      <c r="F98" s="148"/>
      <c r="G98" s="127"/>
      <c r="H98" s="126"/>
      <c r="I98" s="148"/>
      <c r="J98" s="148"/>
      <c r="K98" s="148"/>
      <c r="L98" s="148"/>
      <c r="M98" s="127"/>
      <c r="N98" s="126"/>
      <c r="O98" s="148"/>
      <c r="P98" s="148"/>
      <c r="Q98" s="148"/>
      <c r="R98" s="148"/>
      <c r="S98" s="127"/>
      <c r="T98" s="150"/>
    </row>
    <row r="99" spans="1:20" ht="17.25" thickBot="1" thickTop="1">
      <c r="A99" s="19" t="s">
        <v>4</v>
      </c>
      <c r="B99" s="22">
        <v>42</v>
      </c>
      <c r="C99" s="23"/>
      <c r="D99" s="136"/>
      <c r="E99" s="137"/>
      <c r="F99" s="4"/>
      <c r="G99" s="24">
        <f>B99</f>
        <v>42</v>
      </c>
      <c r="H99" s="4">
        <v>50</v>
      </c>
      <c r="I99" s="4"/>
      <c r="J99" s="136"/>
      <c r="K99" s="137"/>
      <c r="L99" s="138">
        <f>H99</f>
        <v>50</v>
      </c>
      <c r="M99" s="137"/>
      <c r="N99" s="4">
        <v>38</v>
      </c>
      <c r="O99" s="136"/>
      <c r="P99" s="137"/>
      <c r="Q99" s="136"/>
      <c r="R99" s="137"/>
      <c r="S99" s="24">
        <v>38</v>
      </c>
      <c r="T99" s="51">
        <f>(G99+L99+S99)/3</f>
        <v>43.333333333333336</v>
      </c>
    </row>
    <row r="100" spans="1:20" ht="21" customHeight="1" thickBot="1" thickTop="1">
      <c r="A100" s="19" t="s">
        <v>3</v>
      </c>
      <c r="B100" s="22">
        <f>B99*B96</f>
        <v>84000</v>
      </c>
      <c r="C100" s="23"/>
      <c r="D100" s="136"/>
      <c r="E100" s="137"/>
      <c r="F100" s="4"/>
      <c r="G100" s="24">
        <f>G99*B96</f>
        <v>84000</v>
      </c>
      <c r="H100" s="4">
        <f>B96*H99</f>
        <v>100000</v>
      </c>
      <c r="I100" s="4"/>
      <c r="J100" s="136"/>
      <c r="K100" s="137"/>
      <c r="L100" s="138">
        <f>B96*L99</f>
        <v>100000</v>
      </c>
      <c r="M100" s="139"/>
      <c r="N100" s="4">
        <f>N99*B96</f>
        <v>76000</v>
      </c>
      <c r="O100" s="136"/>
      <c r="P100" s="137"/>
      <c r="Q100" s="136"/>
      <c r="R100" s="137"/>
      <c r="S100" s="36">
        <f>B96*S99</f>
        <v>76000</v>
      </c>
      <c r="T100" s="49">
        <v>86660</v>
      </c>
    </row>
    <row r="101" spans="1:20" ht="20.25" customHeight="1" thickBot="1" thickTop="1">
      <c r="A101" s="19" t="s">
        <v>5</v>
      </c>
      <c r="B101" s="11"/>
      <c r="C101" s="12"/>
      <c r="D101" s="134"/>
      <c r="E101" s="135"/>
      <c r="F101" s="9"/>
      <c r="G101" s="9"/>
      <c r="H101" s="9"/>
      <c r="I101" s="9"/>
      <c r="J101" s="134"/>
      <c r="K101" s="135"/>
      <c r="L101" s="134"/>
      <c r="M101" s="135"/>
      <c r="N101" s="9"/>
      <c r="O101" s="134"/>
      <c r="P101" s="135"/>
      <c r="Q101" s="134"/>
      <c r="R101" s="135"/>
      <c r="S101" s="9"/>
      <c r="T101" s="10"/>
    </row>
    <row r="102" spans="1:20" ht="15.75" thickTop="1">
      <c r="A102" s="112" t="s">
        <v>17</v>
      </c>
      <c r="B102" s="128">
        <f>B13+B20+B27+B34+B41+B49+B56+B63+B71+B79+B86+B93+B100</f>
        <v>178200</v>
      </c>
      <c r="C102" s="13"/>
      <c r="D102" s="124"/>
      <c r="E102" s="125"/>
      <c r="F102" s="128"/>
      <c r="G102" s="128">
        <f>B102</f>
        <v>178200</v>
      </c>
      <c r="H102" s="128">
        <f>H13+H20+H27+H34+H41+H49+H56+H63+H71+H79+H86+H93+H100</f>
        <v>226900</v>
      </c>
      <c r="I102" s="128"/>
      <c r="J102" s="124"/>
      <c r="K102" s="125"/>
      <c r="L102" s="124">
        <f>H102</f>
        <v>226900</v>
      </c>
      <c r="M102" s="125"/>
      <c r="N102" s="128">
        <f>N13+N20+N27+N34+N41+N49+N56+N63+N71+N79+N86+N93+N100</f>
        <v>158440</v>
      </c>
      <c r="O102" s="124"/>
      <c r="P102" s="125"/>
      <c r="Q102" s="124"/>
      <c r="R102" s="125"/>
      <c r="S102" s="128">
        <f>N102</f>
        <v>158440</v>
      </c>
      <c r="T102" s="130">
        <f>T13+T20+T27+T34+T41+T49+T56+T63+T71+T79+T86+T93+T100</f>
        <v>186268.1</v>
      </c>
    </row>
    <row r="103" spans="1:20" ht="9" customHeight="1" thickBot="1">
      <c r="A103" s="113"/>
      <c r="B103" s="133"/>
      <c r="C103" s="14"/>
      <c r="D103" s="126"/>
      <c r="E103" s="127"/>
      <c r="F103" s="129"/>
      <c r="G103" s="129"/>
      <c r="H103" s="133"/>
      <c r="I103" s="129"/>
      <c r="J103" s="126"/>
      <c r="K103" s="127"/>
      <c r="L103" s="126"/>
      <c r="M103" s="127"/>
      <c r="N103" s="133"/>
      <c r="O103" s="126"/>
      <c r="P103" s="127"/>
      <c r="Q103" s="126"/>
      <c r="R103" s="127"/>
      <c r="S103" s="129"/>
      <c r="T103" s="131"/>
    </row>
    <row r="104" spans="1:20" ht="26.25" customHeight="1" thickBot="1" thickTop="1">
      <c r="A104" s="132" t="s">
        <v>6</v>
      </c>
      <c r="B104" s="122">
        <v>41596</v>
      </c>
      <c r="C104" s="37"/>
      <c r="D104" s="118"/>
      <c r="E104" s="119"/>
      <c r="F104" s="122"/>
      <c r="G104" s="122">
        <v>41596</v>
      </c>
      <c r="H104" s="122">
        <v>41596</v>
      </c>
      <c r="I104" s="122"/>
      <c r="J104" s="118"/>
      <c r="K104" s="119"/>
      <c r="L104" s="118">
        <v>41596</v>
      </c>
      <c r="M104" s="119"/>
      <c r="N104" s="122">
        <v>41579</v>
      </c>
      <c r="O104" s="118"/>
      <c r="P104" s="119"/>
      <c r="Q104" s="118"/>
      <c r="R104" s="119"/>
      <c r="S104" s="122">
        <v>41579</v>
      </c>
      <c r="T104" s="110"/>
    </row>
    <row r="105" spans="1:20" ht="15.75" hidden="1" thickBot="1">
      <c r="A105" s="113"/>
      <c r="B105" s="123"/>
      <c r="C105" s="38"/>
      <c r="D105" s="120"/>
      <c r="E105" s="121"/>
      <c r="F105" s="123"/>
      <c r="G105" s="123"/>
      <c r="H105" s="123"/>
      <c r="I105" s="123"/>
      <c r="J105" s="120"/>
      <c r="K105" s="121"/>
      <c r="L105" s="120"/>
      <c r="M105" s="121"/>
      <c r="N105" s="123"/>
      <c r="O105" s="120"/>
      <c r="P105" s="121"/>
      <c r="Q105" s="120"/>
      <c r="R105" s="121"/>
      <c r="S105" s="123"/>
      <c r="T105" s="111"/>
    </row>
    <row r="106" spans="1:20" ht="26.25" customHeight="1" thickBot="1" thickTop="1">
      <c r="A106" s="112" t="s">
        <v>7</v>
      </c>
      <c r="B106" s="88" t="s">
        <v>50</v>
      </c>
      <c r="C106" s="15"/>
      <c r="D106" s="114"/>
      <c r="E106" s="115"/>
      <c r="F106" s="88"/>
      <c r="G106" s="88" t="s">
        <v>50</v>
      </c>
      <c r="H106" s="88" t="s">
        <v>50</v>
      </c>
      <c r="I106" s="88"/>
      <c r="J106" s="90"/>
      <c r="K106" s="91"/>
      <c r="L106" s="90" t="s">
        <v>50</v>
      </c>
      <c r="M106" s="91"/>
      <c r="N106" s="88" t="s">
        <v>50</v>
      </c>
      <c r="O106" s="40"/>
      <c r="P106" s="88"/>
      <c r="Q106" s="90"/>
      <c r="R106" s="91"/>
      <c r="S106" s="88" t="s">
        <v>50</v>
      </c>
      <c r="T106" s="94"/>
    </row>
    <row r="107" spans="1:20" ht="8.25" customHeight="1" hidden="1" thickBot="1">
      <c r="A107" s="113"/>
      <c r="B107" s="89"/>
      <c r="C107" s="16"/>
      <c r="D107" s="116"/>
      <c r="E107" s="117"/>
      <c r="F107" s="89"/>
      <c r="G107" s="89"/>
      <c r="H107" s="89"/>
      <c r="I107" s="89"/>
      <c r="J107" s="92"/>
      <c r="K107" s="93"/>
      <c r="L107" s="92"/>
      <c r="M107" s="93"/>
      <c r="N107" s="89"/>
      <c r="O107" s="41"/>
      <c r="P107" s="89"/>
      <c r="Q107" s="92"/>
      <c r="R107" s="93"/>
      <c r="S107" s="89"/>
      <c r="T107" s="95"/>
    </row>
    <row r="108" spans="1:20" ht="21.75" customHeight="1" thickTop="1">
      <c r="A108" s="96" t="s">
        <v>18</v>
      </c>
      <c r="B108" s="97"/>
      <c r="C108" s="96" t="s">
        <v>8</v>
      </c>
      <c r="D108" s="100"/>
      <c r="E108" s="100"/>
      <c r="F108" s="100"/>
      <c r="G108" s="101"/>
      <c r="H108" s="105" t="s">
        <v>9</v>
      </c>
      <c r="I108" s="106"/>
      <c r="J108" s="106"/>
      <c r="K108" s="106"/>
      <c r="L108" s="106"/>
      <c r="M108" s="106"/>
      <c r="N108" s="106"/>
      <c r="O108" s="106"/>
      <c r="P108" s="106"/>
      <c r="Q108" s="107"/>
      <c r="R108" s="108"/>
      <c r="S108" s="106"/>
      <c r="T108" s="106"/>
    </row>
    <row r="109" spans="1:20" ht="36" customHeight="1" thickBot="1">
      <c r="A109" s="98"/>
      <c r="B109" s="99"/>
      <c r="C109" s="102"/>
      <c r="D109" s="103"/>
      <c r="E109" s="103"/>
      <c r="F109" s="103"/>
      <c r="G109" s="104"/>
      <c r="H109" s="109" t="s">
        <v>10</v>
      </c>
      <c r="I109" s="85"/>
      <c r="J109" s="85"/>
      <c r="K109" s="85"/>
      <c r="L109" s="85"/>
      <c r="M109" s="85"/>
      <c r="N109" s="85"/>
      <c r="O109" s="85"/>
      <c r="P109" s="85"/>
      <c r="Q109" s="86"/>
      <c r="R109" s="87"/>
      <c r="S109" s="68"/>
      <c r="T109" s="68"/>
    </row>
    <row r="110" spans="1:20" ht="14.25" customHeight="1">
      <c r="A110" s="71" t="s">
        <v>11</v>
      </c>
      <c r="B110" s="72"/>
      <c r="C110" s="75" t="s">
        <v>46</v>
      </c>
      <c r="D110" s="76"/>
      <c r="E110" s="76"/>
      <c r="F110" s="76"/>
      <c r="G110" s="77"/>
      <c r="H110" s="81" t="s">
        <v>57</v>
      </c>
      <c r="I110" s="82"/>
      <c r="J110" s="82"/>
      <c r="K110" s="82"/>
      <c r="L110" s="82"/>
      <c r="M110" s="82"/>
      <c r="N110" s="82"/>
      <c r="O110" s="82"/>
      <c r="P110" s="82"/>
      <c r="Q110" s="83"/>
      <c r="R110" s="67"/>
      <c r="S110" s="68"/>
      <c r="T110" s="68"/>
    </row>
    <row r="111" spans="1:20" ht="11.25" customHeight="1" thickBot="1">
      <c r="A111" s="73"/>
      <c r="B111" s="74"/>
      <c r="C111" s="78"/>
      <c r="D111" s="79"/>
      <c r="E111" s="79"/>
      <c r="F111" s="79"/>
      <c r="G111" s="80"/>
      <c r="H111" s="84"/>
      <c r="I111" s="85"/>
      <c r="J111" s="85"/>
      <c r="K111" s="85"/>
      <c r="L111" s="85"/>
      <c r="M111" s="85"/>
      <c r="N111" s="85"/>
      <c r="O111" s="85"/>
      <c r="P111" s="85"/>
      <c r="Q111" s="86"/>
      <c r="R111" s="87"/>
      <c r="S111" s="68"/>
      <c r="T111" s="68"/>
    </row>
    <row r="112" spans="1:20" ht="16.5" thickBot="1">
      <c r="A112" s="62" t="s">
        <v>12</v>
      </c>
      <c r="B112" s="63"/>
      <c r="C112" s="64" t="s">
        <v>37</v>
      </c>
      <c r="D112" s="65"/>
      <c r="E112" s="65"/>
      <c r="F112" s="65"/>
      <c r="G112" s="66"/>
      <c r="H112" s="64" t="s">
        <v>58</v>
      </c>
      <c r="I112" s="65"/>
      <c r="J112" s="65"/>
      <c r="K112" s="65"/>
      <c r="L112" s="65"/>
      <c r="M112" s="65"/>
      <c r="N112" s="65"/>
      <c r="O112" s="65"/>
      <c r="P112" s="65"/>
      <c r="Q112" s="66"/>
      <c r="R112" s="67"/>
      <c r="S112" s="68"/>
      <c r="T112" s="68"/>
    </row>
    <row r="113" spans="1:20" ht="16.5" thickBot="1">
      <c r="A113" s="62" t="s">
        <v>13</v>
      </c>
      <c r="B113" s="63"/>
      <c r="C113" s="64" t="s">
        <v>14</v>
      </c>
      <c r="D113" s="65"/>
      <c r="E113" s="65"/>
      <c r="F113" s="65"/>
      <c r="G113" s="66"/>
      <c r="H113" s="64" t="s">
        <v>59</v>
      </c>
      <c r="I113" s="65"/>
      <c r="J113" s="65"/>
      <c r="K113" s="65"/>
      <c r="L113" s="65"/>
      <c r="M113" s="65"/>
      <c r="N113" s="65"/>
      <c r="O113" s="65"/>
      <c r="P113" s="65"/>
      <c r="Q113" s="66"/>
      <c r="R113" s="67"/>
      <c r="S113" s="68"/>
      <c r="T113" s="68"/>
    </row>
    <row r="115" spans="1:17" ht="15">
      <c r="A115" s="69" t="s">
        <v>61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</row>
    <row r="116" spans="1:17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8" customHeight="1">
      <c r="A117" s="60" t="s">
        <v>51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1:17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A119" s="60" t="s">
        <v>52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1:17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</sheetData>
  <sheetProtection/>
  <mergeCells count="336">
    <mergeCell ref="M71:M72"/>
    <mergeCell ref="N71:N72"/>
    <mergeCell ref="P71:P72"/>
    <mergeCell ref="Q71:R72"/>
    <mergeCell ref="S71:S72"/>
    <mergeCell ref="T71:T72"/>
    <mergeCell ref="S69:S70"/>
    <mergeCell ref="T69:T70"/>
    <mergeCell ref="A71:A72"/>
    <mergeCell ref="B71:B72"/>
    <mergeCell ref="E71:E72"/>
    <mergeCell ref="F71:F72"/>
    <mergeCell ref="G71:G72"/>
    <mergeCell ref="H71:H72"/>
    <mergeCell ref="I71:I72"/>
    <mergeCell ref="K71:K72"/>
    <mergeCell ref="I69:I70"/>
    <mergeCell ref="K69:K70"/>
    <mergeCell ref="M69:M70"/>
    <mergeCell ref="N69:N70"/>
    <mergeCell ref="P69:P70"/>
    <mergeCell ref="Q69:R70"/>
    <mergeCell ref="A1:T1"/>
    <mergeCell ref="A2:T2"/>
    <mergeCell ref="A3:G3"/>
    <mergeCell ref="I3:T3"/>
    <mergeCell ref="A4:A6"/>
    <mergeCell ref="B4:F5"/>
    <mergeCell ref="G4:G6"/>
    <mergeCell ref="H4:K5"/>
    <mergeCell ref="L4:M6"/>
    <mergeCell ref="N4:Q5"/>
    <mergeCell ref="R4:S6"/>
    <mergeCell ref="T4:T6"/>
    <mergeCell ref="A7:A8"/>
    <mergeCell ref="B7:S8"/>
    <mergeCell ref="T7:T8"/>
    <mergeCell ref="B9:S9"/>
    <mergeCell ref="A10:A11"/>
    <mergeCell ref="B10:G11"/>
    <mergeCell ref="H10:M11"/>
    <mergeCell ref="N10:S11"/>
    <mergeCell ref="T10:T11"/>
    <mergeCell ref="O12:P12"/>
    <mergeCell ref="Q12:R12"/>
    <mergeCell ref="B16:S16"/>
    <mergeCell ref="O13:P13"/>
    <mergeCell ref="Q13:R13"/>
    <mergeCell ref="A14:A15"/>
    <mergeCell ref="B14:S15"/>
    <mergeCell ref="T14:T15"/>
    <mergeCell ref="A17:A18"/>
    <mergeCell ref="B17:G18"/>
    <mergeCell ref="H17:M18"/>
    <mergeCell ref="N17:S18"/>
    <mergeCell ref="T17:T18"/>
    <mergeCell ref="D19:E19"/>
    <mergeCell ref="J19:K19"/>
    <mergeCell ref="L19:M19"/>
    <mergeCell ref="O19:P19"/>
    <mergeCell ref="Q19:R19"/>
    <mergeCell ref="D20:E20"/>
    <mergeCell ref="J20:K20"/>
    <mergeCell ref="L20:M20"/>
    <mergeCell ref="O20:P20"/>
    <mergeCell ref="Q20:R20"/>
    <mergeCell ref="A21:A22"/>
    <mergeCell ref="B21:T21"/>
    <mergeCell ref="B22:T22"/>
    <mergeCell ref="B23:T23"/>
    <mergeCell ref="A24:A25"/>
    <mergeCell ref="B24:G25"/>
    <mergeCell ref="H24:M25"/>
    <mergeCell ref="N24:S25"/>
    <mergeCell ref="T24:T25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Q27:R27"/>
    <mergeCell ref="A28:A29"/>
    <mergeCell ref="B28:T29"/>
    <mergeCell ref="B30:T30"/>
    <mergeCell ref="A31:A32"/>
    <mergeCell ref="B31:G32"/>
    <mergeCell ref="H31:M32"/>
    <mergeCell ref="N31:S32"/>
    <mergeCell ref="T31:T32"/>
    <mergeCell ref="D33:E33"/>
    <mergeCell ref="J33:K33"/>
    <mergeCell ref="L33:M33"/>
    <mergeCell ref="O33:P33"/>
    <mergeCell ref="Q33:R33"/>
    <mergeCell ref="D34:E34"/>
    <mergeCell ref="J34:K34"/>
    <mergeCell ref="L34:M34"/>
    <mergeCell ref="O34:P34"/>
    <mergeCell ref="Q34:R34"/>
    <mergeCell ref="A64:A65"/>
    <mergeCell ref="A67:A68"/>
    <mergeCell ref="B64:T65"/>
    <mergeCell ref="B66:T66"/>
    <mergeCell ref="T67:T68"/>
    <mergeCell ref="B67:S68"/>
    <mergeCell ref="A69:A70"/>
    <mergeCell ref="B69:B70"/>
    <mergeCell ref="E69:E70"/>
    <mergeCell ref="F69:F70"/>
    <mergeCell ref="G69:G70"/>
    <mergeCell ref="H69:H70"/>
    <mergeCell ref="A35:A36"/>
    <mergeCell ref="B35:T36"/>
    <mergeCell ref="B37:T37"/>
    <mergeCell ref="A38:A39"/>
    <mergeCell ref="B38:G39"/>
    <mergeCell ref="H38:M39"/>
    <mergeCell ref="N38:S39"/>
    <mergeCell ref="T38:T39"/>
    <mergeCell ref="D40:E40"/>
    <mergeCell ref="J40:K40"/>
    <mergeCell ref="L40:M40"/>
    <mergeCell ref="O40:P40"/>
    <mergeCell ref="Q40:R40"/>
    <mergeCell ref="D41:E41"/>
    <mergeCell ref="J41:K41"/>
    <mergeCell ref="L41:M41"/>
    <mergeCell ref="O41:P41"/>
    <mergeCell ref="Q41:R41"/>
    <mergeCell ref="A42:A43"/>
    <mergeCell ref="B42:T43"/>
    <mergeCell ref="B44:T44"/>
    <mergeCell ref="A45:A46"/>
    <mergeCell ref="B45:G46"/>
    <mergeCell ref="H45:M46"/>
    <mergeCell ref="N45:S46"/>
    <mergeCell ref="T45:T46"/>
    <mergeCell ref="N47:N48"/>
    <mergeCell ref="O47:P48"/>
    <mergeCell ref="Q47:R48"/>
    <mergeCell ref="A47:A48"/>
    <mergeCell ref="B47:B48"/>
    <mergeCell ref="D47:E48"/>
    <mergeCell ref="F47:F48"/>
    <mergeCell ref="G47:G48"/>
    <mergeCell ref="H47:H48"/>
    <mergeCell ref="S47:S48"/>
    <mergeCell ref="T47:T48"/>
    <mergeCell ref="D49:E49"/>
    <mergeCell ref="J49:K49"/>
    <mergeCell ref="L49:M49"/>
    <mergeCell ref="O49:P49"/>
    <mergeCell ref="Q49:R49"/>
    <mergeCell ref="I47:I48"/>
    <mergeCell ref="J47:K48"/>
    <mergeCell ref="L47:M48"/>
    <mergeCell ref="A50:A51"/>
    <mergeCell ref="B50:T51"/>
    <mergeCell ref="B52:T52"/>
    <mergeCell ref="A53:A54"/>
    <mergeCell ref="B53:G54"/>
    <mergeCell ref="H53:M54"/>
    <mergeCell ref="N53:S54"/>
    <mergeCell ref="T53:T54"/>
    <mergeCell ref="D55:E55"/>
    <mergeCell ref="J55:K55"/>
    <mergeCell ref="L55:M55"/>
    <mergeCell ref="O55:P55"/>
    <mergeCell ref="Q55:R55"/>
    <mergeCell ref="D56:E56"/>
    <mergeCell ref="J56:K56"/>
    <mergeCell ref="L56:M56"/>
    <mergeCell ref="O56:P56"/>
    <mergeCell ref="Q56:R56"/>
    <mergeCell ref="A57:A58"/>
    <mergeCell ref="B57:T58"/>
    <mergeCell ref="B59:T59"/>
    <mergeCell ref="A60:A61"/>
    <mergeCell ref="B60:G61"/>
    <mergeCell ref="H60:M61"/>
    <mergeCell ref="N60:S61"/>
    <mergeCell ref="T60:T61"/>
    <mergeCell ref="D62:E62"/>
    <mergeCell ref="J62:K62"/>
    <mergeCell ref="L62:M62"/>
    <mergeCell ref="O62:P62"/>
    <mergeCell ref="Q62:R62"/>
    <mergeCell ref="D63:E63"/>
    <mergeCell ref="J63:K63"/>
    <mergeCell ref="L63:M63"/>
    <mergeCell ref="O63:P63"/>
    <mergeCell ref="Q63:R63"/>
    <mergeCell ref="A73:A74"/>
    <mergeCell ref="B73:T74"/>
    <mergeCell ref="B75:T75"/>
    <mergeCell ref="A76:A77"/>
    <mergeCell ref="B76:G77"/>
    <mergeCell ref="H76:M77"/>
    <mergeCell ref="N76:S77"/>
    <mergeCell ref="T76:T77"/>
    <mergeCell ref="D78:E78"/>
    <mergeCell ref="J78:K78"/>
    <mergeCell ref="L78:M78"/>
    <mergeCell ref="O78:P78"/>
    <mergeCell ref="Q78:R78"/>
    <mergeCell ref="D79:E79"/>
    <mergeCell ref="J79:K79"/>
    <mergeCell ref="L79:M79"/>
    <mergeCell ref="O79:P79"/>
    <mergeCell ref="Q79:R79"/>
    <mergeCell ref="A80:A81"/>
    <mergeCell ref="B80:T80"/>
    <mergeCell ref="B81:T81"/>
    <mergeCell ref="B82:T82"/>
    <mergeCell ref="A83:A84"/>
    <mergeCell ref="B83:G84"/>
    <mergeCell ref="H83:M84"/>
    <mergeCell ref="N83:S84"/>
    <mergeCell ref="T83:T84"/>
    <mergeCell ref="D85:E85"/>
    <mergeCell ref="J85:K85"/>
    <mergeCell ref="L85:M85"/>
    <mergeCell ref="O85:P85"/>
    <mergeCell ref="Q85:R85"/>
    <mergeCell ref="D86:E86"/>
    <mergeCell ref="J86:K86"/>
    <mergeCell ref="L86:M86"/>
    <mergeCell ref="O86:P86"/>
    <mergeCell ref="Q86:R86"/>
    <mergeCell ref="A87:A88"/>
    <mergeCell ref="B87:T88"/>
    <mergeCell ref="B89:T89"/>
    <mergeCell ref="A90:A91"/>
    <mergeCell ref="B90:G91"/>
    <mergeCell ref="H90:M91"/>
    <mergeCell ref="N90:S91"/>
    <mergeCell ref="T90:T91"/>
    <mergeCell ref="D92:E92"/>
    <mergeCell ref="J92:K92"/>
    <mergeCell ref="L92:M92"/>
    <mergeCell ref="O92:P92"/>
    <mergeCell ref="Q92:R92"/>
    <mergeCell ref="D93:E93"/>
    <mergeCell ref="J93:K93"/>
    <mergeCell ref="L93:M93"/>
    <mergeCell ref="O93:P93"/>
    <mergeCell ref="Q93:R93"/>
    <mergeCell ref="A94:A95"/>
    <mergeCell ref="B94:T95"/>
    <mergeCell ref="B96:T96"/>
    <mergeCell ref="A97:A98"/>
    <mergeCell ref="B97:G98"/>
    <mergeCell ref="H97:M98"/>
    <mergeCell ref="N97:S98"/>
    <mergeCell ref="T97:T98"/>
    <mergeCell ref="D99:E99"/>
    <mergeCell ref="J99:K99"/>
    <mergeCell ref="L99:M99"/>
    <mergeCell ref="O99:P99"/>
    <mergeCell ref="Q99:R99"/>
    <mergeCell ref="D100:E100"/>
    <mergeCell ref="J100:K100"/>
    <mergeCell ref="L100:M100"/>
    <mergeCell ref="O100:P100"/>
    <mergeCell ref="Q100:R100"/>
    <mergeCell ref="D101:E101"/>
    <mergeCell ref="J101:K101"/>
    <mergeCell ref="L101:M101"/>
    <mergeCell ref="O101:P101"/>
    <mergeCell ref="Q101:R101"/>
    <mergeCell ref="A102:A103"/>
    <mergeCell ref="B102:B103"/>
    <mergeCell ref="D102:E103"/>
    <mergeCell ref="F102:F103"/>
    <mergeCell ref="G102:G103"/>
    <mergeCell ref="H102:H103"/>
    <mergeCell ref="I102:I103"/>
    <mergeCell ref="J102:K103"/>
    <mergeCell ref="L102:M103"/>
    <mergeCell ref="N102:N103"/>
    <mergeCell ref="O102:P103"/>
    <mergeCell ref="Q102:R103"/>
    <mergeCell ref="S102:S103"/>
    <mergeCell ref="T102:T103"/>
    <mergeCell ref="A104:A105"/>
    <mergeCell ref="B104:B105"/>
    <mergeCell ref="D104:E105"/>
    <mergeCell ref="F104:F105"/>
    <mergeCell ref="G104:G105"/>
    <mergeCell ref="H104:H105"/>
    <mergeCell ref="I104:I105"/>
    <mergeCell ref="J104:K105"/>
    <mergeCell ref="L104:M105"/>
    <mergeCell ref="N104:N105"/>
    <mergeCell ref="O104:P105"/>
    <mergeCell ref="Q104:R105"/>
    <mergeCell ref="S104:S105"/>
    <mergeCell ref="T104:T105"/>
    <mergeCell ref="A106:A107"/>
    <mergeCell ref="B106:B107"/>
    <mergeCell ref="D106:E107"/>
    <mergeCell ref="F106:F107"/>
    <mergeCell ref="G106:G107"/>
    <mergeCell ref="H106:H107"/>
    <mergeCell ref="I106:I107"/>
    <mergeCell ref="J106:K107"/>
    <mergeCell ref="L106:M107"/>
    <mergeCell ref="N106:N107"/>
    <mergeCell ref="P106:P107"/>
    <mergeCell ref="Q106:R107"/>
    <mergeCell ref="S106:S107"/>
    <mergeCell ref="T106:T107"/>
    <mergeCell ref="A108:B109"/>
    <mergeCell ref="C108:G109"/>
    <mergeCell ref="H108:Q108"/>
    <mergeCell ref="R108:T109"/>
    <mergeCell ref="H109:Q109"/>
    <mergeCell ref="A110:B111"/>
    <mergeCell ref="C110:G111"/>
    <mergeCell ref="H110:Q111"/>
    <mergeCell ref="R110:T111"/>
    <mergeCell ref="A112:B112"/>
    <mergeCell ref="C112:G112"/>
    <mergeCell ref="H112:Q112"/>
    <mergeCell ref="R112:T112"/>
    <mergeCell ref="A119:Q119"/>
    <mergeCell ref="A113:B113"/>
    <mergeCell ref="C113:G113"/>
    <mergeCell ref="H113:Q113"/>
    <mergeCell ref="R113:T113"/>
    <mergeCell ref="A115:Q115"/>
    <mergeCell ref="A117:Q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2013-12-18T09:15:00Z</cp:lastPrinted>
  <dcterms:created xsi:type="dcterms:W3CDTF">2009-11-03T06:12:42Z</dcterms:created>
  <dcterms:modified xsi:type="dcterms:W3CDTF">2013-12-20T13:41:17Z</dcterms:modified>
  <cp:category/>
  <cp:version/>
  <cp:contentType/>
  <cp:contentStatus/>
</cp:coreProperties>
</file>